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E:\O D\HO SO TONG - NHITTY\HO SO VAY\DU AN FPT PLAZA 4\"/>
    </mc:Choice>
  </mc:AlternateContent>
  <xr:revisionPtr revIDLastSave="0" documentId="13_ncr:1_{FA7D31BE-E576-46A7-AD45-D91450D56047}" xr6:coauthVersionLast="47" xr6:coauthVersionMax="47" xr10:uidLastSave="{00000000-0000-0000-0000-000000000000}"/>
  <bookViews>
    <workbookView xWindow="-120" yWindow="-120" windowWidth="20730" windowHeight="11040" firstSheet="1" activeTab="6" xr2:uid="{00000000-000D-0000-FFFF-FFFF00000000}"/>
  </bookViews>
  <sheets>
    <sheet name="Tiến độ thanh toán" sheetId="6" r:id="rId1"/>
    <sheet name="TPB 35 năm" sheetId="2" r:id="rId2"/>
    <sheet name="TPB 30 năm" sheetId="9" r:id="rId3"/>
    <sheet name="TPB 25 năm" sheetId="10" r:id="rId4"/>
    <sheet name="TPB 20 năm" sheetId="7" r:id="rId5"/>
    <sheet name="TPB 15 năm" sheetId="8" r:id="rId6"/>
    <sheet name="TPB 10 năm" sheetId="11" r:id="rId7"/>
  </sheets>
  <externalReferences>
    <externalReference r:id="rId8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8" i="11" l="1"/>
  <c r="D8" i="11" s="1"/>
  <c r="B2" i="11"/>
  <c r="B8" i="8"/>
  <c r="D8" i="8" s="1"/>
  <c r="E8" i="8" s="1"/>
  <c r="B2" i="8"/>
  <c r="B8" i="7"/>
  <c r="B9" i="7" s="1"/>
  <c r="B2" i="7"/>
  <c r="B8" i="10"/>
  <c r="B9" i="10" s="1"/>
  <c r="B10" i="10" s="1"/>
  <c r="D10" i="10" s="1"/>
  <c r="E10" i="10" s="1"/>
  <c r="B2" i="10"/>
  <c r="B8" i="9"/>
  <c r="B9" i="9" s="1"/>
  <c r="B2" i="9"/>
  <c r="C44" i="2"/>
  <c r="B44" i="2"/>
  <c r="D3" i="6"/>
  <c r="H9" i="6"/>
  <c r="B9" i="11" l="1"/>
  <c r="B10" i="11"/>
  <c r="D9" i="11"/>
  <c r="E9" i="11" s="1"/>
  <c r="E8" i="11"/>
  <c r="B9" i="8"/>
  <c r="D9" i="7"/>
  <c r="E9" i="7" s="1"/>
  <c r="B10" i="7"/>
  <c r="B11" i="7" s="1"/>
  <c r="D11" i="7" s="1"/>
  <c r="E11" i="7" s="1"/>
  <c r="D8" i="7"/>
  <c r="E8" i="7" s="1"/>
  <c r="D8" i="10"/>
  <c r="B11" i="10"/>
  <c r="D9" i="10"/>
  <c r="E9" i="10" s="1"/>
  <c r="B10" i="9"/>
  <c r="D9" i="9"/>
  <c r="E9" i="9" s="1"/>
  <c r="D8" i="9"/>
  <c r="D6" i="6"/>
  <c r="D4" i="6"/>
  <c r="D5" i="6" s="1"/>
  <c r="E10" i="6" s="1"/>
  <c r="B11" i="11" l="1"/>
  <c r="D10" i="11"/>
  <c r="E10" i="11" s="1"/>
  <c r="D9" i="8"/>
  <c r="E9" i="8" s="1"/>
  <c r="B10" i="8"/>
  <c r="B12" i="7"/>
  <c r="D12" i="7" s="1"/>
  <c r="D10" i="7"/>
  <c r="E10" i="7" s="1"/>
  <c r="B13" i="7"/>
  <c r="D11" i="10"/>
  <c r="E11" i="10" s="1"/>
  <c r="B12" i="10"/>
  <c r="E8" i="10"/>
  <c r="E8" i="9"/>
  <c r="D10" i="9"/>
  <c r="E10" i="9" s="1"/>
  <c r="B11" i="9"/>
  <c r="E12" i="6"/>
  <c r="G12" i="6" s="1"/>
  <c r="H12" i="6" s="1"/>
  <c r="E13" i="6"/>
  <c r="G13" i="6" s="1"/>
  <c r="H13" i="6" s="1"/>
  <c r="G10" i="6"/>
  <c r="H10" i="6"/>
  <c r="E11" i="6"/>
  <c r="G11" i="6" s="1"/>
  <c r="E15" i="6"/>
  <c r="G15" i="6" s="1"/>
  <c r="H15" i="6" s="1"/>
  <c r="E14" i="6"/>
  <c r="G14" i="6" s="1"/>
  <c r="H14" i="6" s="1"/>
  <c r="E16" i="6"/>
  <c r="G16" i="6" s="1"/>
  <c r="H16" i="6" s="1"/>
  <c r="D11" i="11" l="1"/>
  <c r="E11" i="11" s="1"/>
  <c r="B12" i="11"/>
  <c r="D10" i="8"/>
  <c r="E10" i="8" s="1"/>
  <c r="B11" i="8"/>
  <c r="D13" i="7"/>
  <c r="E13" i="7" s="1"/>
  <c r="B14" i="7"/>
  <c r="E12" i="7"/>
  <c r="B13" i="10"/>
  <c r="D12" i="10"/>
  <c r="D11" i="9"/>
  <c r="E11" i="9" s="1"/>
  <c r="B12" i="9"/>
  <c r="B13" i="2"/>
  <c r="B14" i="2" s="1"/>
  <c r="B15" i="2" s="1"/>
  <c r="B16" i="2" s="1"/>
  <c r="B17" i="2" s="1"/>
  <c r="H11" i="6"/>
  <c r="H17" i="6" s="1"/>
  <c r="E17" i="6"/>
  <c r="G17" i="6"/>
  <c r="B8" i="2"/>
  <c r="D12" i="11" l="1"/>
  <c r="E12" i="11" s="1"/>
  <c r="B13" i="11"/>
  <c r="B12" i="8"/>
  <c r="D11" i="8"/>
  <c r="E11" i="8" s="1"/>
  <c r="D14" i="7"/>
  <c r="B15" i="7"/>
  <c r="E12" i="10"/>
  <c r="B14" i="10"/>
  <c r="D13" i="10"/>
  <c r="E13" i="10" s="1"/>
  <c r="B13" i="9"/>
  <c r="D12" i="9"/>
  <c r="B2" i="2"/>
  <c r="B9" i="2"/>
  <c r="D8" i="2"/>
  <c r="E8" i="2" s="1"/>
  <c r="B14" i="11" l="1"/>
  <c r="D13" i="11"/>
  <c r="B13" i="8"/>
  <c r="D12" i="8"/>
  <c r="E12" i="8" s="1"/>
  <c r="B16" i="7"/>
  <c r="D15" i="7"/>
  <c r="E15" i="7" s="1"/>
  <c r="E14" i="7"/>
  <c r="D14" i="10"/>
  <c r="E14" i="10" s="1"/>
  <c r="B15" i="10"/>
  <c r="E12" i="9"/>
  <c r="B14" i="9"/>
  <c r="D13" i="9"/>
  <c r="E13" i="9" s="1"/>
  <c r="B10" i="2"/>
  <c r="D9" i="2"/>
  <c r="E9" i="2" s="1"/>
  <c r="E13" i="11" l="1"/>
  <c r="B15" i="11"/>
  <c r="D14" i="11"/>
  <c r="E14" i="11" s="1"/>
  <c r="D13" i="8"/>
  <c r="E13" i="8" s="1"/>
  <c r="B14" i="8"/>
  <c r="D16" i="7"/>
  <c r="B17" i="7"/>
  <c r="D15" i="10"/>
  <c r="B16" i="10"/>
  <c r="D14" i="9"/>
  <c r="B15" i="9"/>
  <c r="B11" i="2"/>
  <c r="D10" i="2"/>
  <c r="E10" i="2" s="1"/>
  <c r="D15" i="11" l="1"/>
  <c r="E15" i="11" s="1"/>
  <c r="B16" i="11"/>
  <c r="B15" i="8"/>
  <c r="D14" i="8"/>
  <c r="E14" i="8" s="1"/>
  <c r="D17" i="7"/>
  <c r="E17" i="7" s="1"/>
  <c r="B18" i="7"/>
  <c r="E16" i="7"/>
  <c r="B17" i="10"/>
  <c r="D16" i="10"/>
  <c r="E16" i="10" s="1"/>
  <c r="E15" i="10"/>
  <c r="E14" i="9"/>
  <c r="D15" i="9"/>
  <c r="E15" i="9" s="1"/>
  <c r="B16" i="9"/>
  <c r="B12" i="2"/>
  <c r="D11" i="2"/>
  <c r="E11" i="2" s="1"/>
  <c r="D16" i="11" l="1"/>
  <c r="E16" i="11" s="1"/>
  <c r="B17" i="11"/>
  <c r="D15" i="8"/>
  <c r="E15" i="8" s="1"/>
  <c r="B16" i="8"/>
  <c r="D18" i="7"/>
  <c r="E18" i="7" s="1"/>
  <c r="B19" i="7"/>
  <c r="B18" i="10"/>
  <c r="D17" i="10"/>
  <c r="B17" i="9"/>
  <c r="D16" i="9"/>
  <c r="D12" i="2"/>
  <c r="E12" i="2" s="1"/>
  <c r="B18" i="11" l="1"/>
  <c r="D17" i="11"/>
  <c r="E17" i="11" s="1"/>
  <c r="B17" i="8"/>
  <c r="D16" i="8"/>
  <c r="E16" i="8" s="1"/>
  <c r="B20" i="7"/>
  <c r="D19" i="7"/>
  <c r="E19" i="7" s="1"/>
  <c r="D18" i="10"/>
  <c r="E18" i="10" s="1"/>
  <c r="B19" i="10"/>
  <c r="E17" i="10"/>
  <c r="E16" i="9"/>
  <c r="B18" i="9"/>
  <c r="D17" i="9"/>
  <c r="E17" i="9" s="1"/>
  <c r="D13" i="2"/>
  <c r="E13" i="2" s="1"/>
  <c r="B19" i="11" l="1"/>
  <c r="D18" i="11"/>
  <c r="E18" i="11" s="1"/>
  <c r="D17" i="8"/>
  <c r="E17" i="8" s="1"/>
  <c r="B18" i="8"/>
  <c r="B21" i="7"/>
  <c r="D20" i="7"/>
  <c r="E20" i="7" s="1"/>
  <c r="D19" i="10"/>
  <c r="E19" i="10" s="1"/>
  <c r="B20" i="10"/>
  <c r="D18" i="9"/>
  <c r="E18" i="9" s="1"/>
  <c r="B19" i="9"/>
  <c r="D14" i="2"/>
  <c r="E14" i="2" s="1"/>
  <c r="D19" i="11" l="1"/>
  <c r="E19" i="11" s="1"/>
  <c r="B20" i="11"/>
  <c r="D18" i="8"/>
  <c r="E18" i="8" s="1"/>
  <c r="B19" i="8"/>
  <c r="D21" i="7"/>
  <c r="E21" i="7" s="1"/>
  <c r="B22" i="7"/>
  <c r="B21" i="10"/>
  <c r="D20" i="10"/>
  <c r="E20" i="10" s="1"/>
  <c r="D19" i="9"/>
  <c r="E19" i="9" s="1"/>
  <c r="B20" i="9"/>
  <c r="D15" i="2"/>
  <c r="E15" i="2" s="1"/>
  <c r="D20" i="11" l="1"/>
  <c r="E20" i="11" s="1"/>
  <c r="B21" i="11"/>
  <c r="D19" i="8"/>
  <c r="E19" i="8" s="1"/>
  <c r="B20" i="8"/>
  <c r="B23" i="7"/>
  <c r="D22" i="7"/>
  <c r="E22" i="7" s="1"/>
  <c r="B22" i="10"/>
  <c r="D21" i="10"/>
  <c r="E21" i="10" s="1"/>
  <c r="B21" i="9"/>
  <c r="D20" i="9"/>
  <c r="E20" i="9" s="1"/>
  <c r="D16" i="2"/>
  <c r="E16" i="2" s="1"/>
  <c r="B18" i="2"/>
  <c r="B22" i="11" l="1"/>
  <c r="D21" i="11"/>
  <c r="E21" i="11" s="1"/>
  <c r="B21" i="8"/>
  <c r="D20" i="8"/>
  <c r="E20" i="8" s="1"/>
  <c r="B24" i="7"/>
  <c r="D23" i="7"/>
  <c r="E23" i="7" s="1"/>
  <c r="D22" i="10"/>
  <c r="E22" i="10" s="1"/>
  <c r="B23" i="10"/>
  <c r="B22" i="9"/>
  <c r="D21" i="9"/>
  <c r="E21" i="9" s="1"/>
  <c r="B19" i="2"/>
  <c r="B20" i="2" s="1"/>
  <c r="B21" i="2" s="1"/>
  <c r="B22" i="2" s="1"/>
  <c r="B23" i="2" s="1"/>
  <c r="D17" i="2"/>
  <c r="E17" i="2" s="1"/>
  <c r="D18" i="2"/>
  <c r="E18" i="2" s="1"/>
  <c r="B23" i="11" l="1"/>
  <c r="D22" i="11"/>
  <c r="E22" i="11" s="1"/>
  <c r="D21" i="8"/>
  <c r="E21" i="8" s="1"/>
  <c r="B22" i="8"/>
  <c r="B25" i="7"/>
  <c r="D24" i="7"/>
  <c r="E24" i="7" s="1"/>
  <c r="D23" i="10"/>
  <c r="E23" i="10" s="1"/>
  <c r="B24" i="10"/>
  <c r="D22" i="9"/>
  <c r="E22" i="9" s="1"/>
  <c r="B23" i="9"/>
  <c r="D19" i="2"/>
  <c r="E19" i="2" s="1"/>
  <c r="D23" i="11" l="1"/>
  <c r="E23" i="11" s="1"/>
  <c r="B24" i="11"/>
  <c r="D22" i="8"/>
  <c r="E22" i="8" s="1"/>
  <c r="B23" i="8"/>
  <c r="D25" i="7"/>
  <c r="E25" i="7" s="1"/>
  <c r="B26" i="7"/>
  <c r="B25" i="10"/>
  <c r="D24" i="10"/>
  <c r="E24" i="10" s="1"/>
  <c r="D23" i="9"/>
  <c r="E23" i="9" s="1"/>
  <c r="B24" i="9"/>
  <c r="D20" i="2"/>
  <c r="E20" i="2" s="1"/>
  <c r="D24" i="11" l="1"/>
  <c r="E24" i="11" s="1"/>
  <c r="B25" i="11"/>
  <c r="B24" i="8"/>
  <c r="D23" i="8"/>
  <c r="E23" i="8" s="1"/>
  <c r="B27" i="7"/>
  <c r="D26" i="7"/>
  <c r="E26" i="7" s="1"/>
  <c r="B26" i="10"/>
  <c r="D25" i="10"/>
  <c r="E25" i="10" s="1"/>
  <c r="B25" i="9"/>
  <c r="D24" i="9"/>
  <c r="E24" i="9" s="1"/>
  <c r="D21" i="2"/>
  <c r="E21" i="2" s="1"/>
  <c r="B26" i="11" l="1"/>
  <c r="D25" i="11"/>
  <c r="E25" i="11" s="1"/>
  <c r="B25" i="8"/>
  <c r="D24" i="8"/>
  <c r="E24" i="8" s="1"/>
  <c r="B28" i="7"/>
  <c r="D27" i="7"/>
  <c r="E27" i="7" s="1"/>
  <c r="D26" i="10"/>
  <c r="E26" i="10" s="1"/>
  <c r="B27" i="10"/>
  <c r="B26" i="9"/>
  <c r="D25" i="9"/>
  <c r="E25" i="9" s="1"/>
  <c r="D22" i="2"/>
  <c r="E22" i="2" s="1"/>
  <c r="B27" i="11" l="1"/>
  <c r="D26" i="11"/>
  <c r="E26" i="11" s="1"/>
  <c r="D25" i="8"/>
  <c r="E25" i="8" s="1"/>
  <c r="B26" i="8"/>
  <c r="B29" i="7"/>
  <c r="D28" i="7"/>
  <c r="E28" i="7" s="1"/>
  <c r="D27" i="10"/>
  <c r="E27" i="10" s="1"/>
  <c r="B28" i="10"/>
  <c r="D26" i="9"/>
  <c r="E26" i="9" s="1"/>
  <c r="B27" i="9"/>
  <c r="B24" i="2"/>
  <c r="B25" i="2" s="1"/>
  <c r="D23" i="2"/>
  <c r="E23" i="2" s="1"/>
  <c r="D27" i="11" l="1"/>
  <c r="E27" i="11" s="1"/>
  <c r="B28" i="11"/>
  <c r="D26" i="8"/>
  <c r="E26" i="8" s="1"/>
  <c r="B27" i="8"/>
  <c r="D29" i="7"/>
  <c r="E29" i="7" s="1"/>
  <c r="B30" i="7"/>
  <c r="B29" i="10"/>
  <c r="D28" i="10"/>
  <c r="E28" i="10" s="1"/>
  <c r="D27" i="9"/>
  <c r="E27" i="9" s="1"/>
  <c r="B28" i="9"/>
  <c r="B26" i="2"/>
  <c r="B27" i="2" s="1"/>
  <c r="B28" i="2" s="1"/>
  <c r="B29" i="2" s="1"/>
  <c r="D28" i="11" l="1"/>
  <c r="E28" i="11" s="1"/>
  <c r="B29" i="11"/>
  <c r="B28" i="8"/>
  <c r="D27" i="8"/>
  <c r="E27" i="8" s="1"/>
  <c r="D30" i="7"/>
  <c r="E30" i="7" s="1"/>
  <c r="B31" i="7"/>
  <c r="B30" i="10"/>
  <c r="D29" i="10"/>
  <c r="E29" i="10" s="1"/>
  <c r="B29" i="9"/>
  <c r="D28" i="9"/>
  <c r="E28" i="9" s="1"/>
  <c r="D24" i="2"/>
  <c r="E24" i="2" s="1"/>
  <c r="B30" i="11" l="1"/>
  <c r="D29" i="11"/>
  <c r="E29" i="11" s="1"/>
  <c r="B29" i="8"/>
  <c r="D28" i="8"/>
  <c r="E28" i="8" s="1"/>
  <c r="B32" i="7"/>
  <c r="D31" i="7"/>
  <c r="E31" i="7" s="1"/>
  <c r="D30" i="10"/>
  <c r="E30" i="10" s="1"/>
  <c r="B31" i="10"/>
  <c r="B30" i="9"/>
  <c r="D29" i="9"/>
  <c r="E29" i="9" s="1"/>
  <c r="D25" i="2"/>
  <c r="E25" i="2" s="1"/>
  <c r="B31" i="11" l="1"/>
  <c r="D30" i="11"/>
  <c r="E30" i="11" s="1"/>
  <c r="D29" i="8"/>
  <c r="E29" i="8" s="1"/>
  <c r="B30" i="8"/>
  <c r="D32" i="7"/>
  <c r="E32" i="7" s="1"/>
  <c r="B33" i="7"/>
  <c r="D31" i="10"/>
  <c r="E31" i="10" s="1"/>
  <c r="B32" i="10"/>
  <c r="D30" i="9"/>
  <c r="E30" i="9" s="1"/>
  <c r="B31" i="9"/>
  <c r="D26" i="2"/>
  <c r="E26" i="2" s="1"/>
  <c r="D31" i="11" l="1"/>
  <c r="E31" i="11" s="1"/>
  <c r="B32" i="11"/>
  <c r="D30" i="8"/>
  <c r="E30" i="8" s="1"/>
  <c r="B31" i="8"/>
  <c r="B34" i="7"/>
  <c r="D33" i="7"/>
  <c r="E33" i="7" s="1"/>
  <c r="B33" i="10"/>
  <c r="D32" i="10"/>
  <c r="E32" i="10" s="1"/>
  <c r="D31" i="9"/>
  <c r="E31" i="9" s="1"/>
  <c r="B32" i="9"/>
  <c r="D27" i="2"/>
  <c r="E27" i="2" s="1"/>
  <c r="D32" i="11" l="1"/>
  <c r="E32" i="11" s="1"/>
  <c r="B33" i="11"/>
  <c r="B32" i="8"/>
  <c r="D31" i="8"/>
  <c r="E31" i="8" s="1"/>
  <c r="B35" i="7"/>
  <c r="D34" i="7"/>
  <c r="E34" i="7" s="1"/>
  <c r="B34" i="10"/>
  <c r="D33" i="10"/>
  <c r="E33" i="10" s="1"/>
  <c r="B33" i="9"/>
  <c r="D32" i="9"/>
  <c r="E32" i="9" s="1"/>
  <c r="D28" i="2"/>
  <c r="E28" i="2" s="1"/>
  <c r="B34" i="11" l="1"/>
  <c r="D33" i="11"/>
  <c r="E33" i="11" s="1"/>
  <c r="B33" i="8"/>
  <c r="D32" i="8"/>
  <c r="E32" i="8" s="1"/>
  <c r="D35" i="7"/>
  <c r="E35" i="7" s="1"/>
  <c r="B36" i="7"/>
  <c r="D34" i="10"/>
  <c r="E34" i="10" s="1"/>
  <c r="B35" i="10"/>
  <c r="B34" i="9"/>
  <c r="D33" i="9"/>
  <c r="E33" i="9" s="1"/>
  <c r="D29" i="2"/>
  <c r="E29" i="2" s="1"/>
  <c r="B30" i="2"/>
  <c r="B31" i="2" s="1"/>
  <c r="B35" i="11" l="1"/>
  <c r="D34" i="11"/>
  <c r="E34" i="11" s="1"/>
  <c r="B34" i="8"/>
  <c r="D33" i="8"/>
  <c r="E33" i="8" s="1"/>
  <c r="D36" i="7"/>
  <c r="E36" i="7" s="1"/>
  <c r="B37" i="7"/>
  <c r="D35" i="10"/>
  <c r="E35" i="10" s="1"/>
  <c r="B36" i="10"/>
  <c r="D34" i="9"/>
  <c r="E34" i="9" s="1"/>
  <c r="B35" i="9"/>
  <c r="B32" i="2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D35" i="11" l="1"/>
  <c r="E35" i="11" s="1"/>
  <c r="B36" i="11"/>
  <c r="B35" i="8"/>
  <c r="D34" i="8"/>
  <c r="E34" i="8" s="1"/>
  <c r="D37" i="7"/>
  <c r="E37" i="7" s="1"/>
  <c r="B38" i="7"/>
  <c r="B37" i="10"/>
  <c r="D36" i="10"/>
  <c r="E36" i="10" s="1"/>
  <c r="D35" i="9"/>
  <c r="E35" i="9" s="1"/>
  <c r="B36" i="9"/>
  <c r="C48" i="2"/>
  <c r="C52" i="2"/>
  <c r="C45" i="2"/>
  <c r="C49" i="2"/>
  <c r="C53" i="2"/>
  <c r="C57" i="2"/>
  <c r="C61" i="2"/>
  <c r="C65" i="2"/>
  <c r="C69" i="2"/>
  <c r="C73" i="2"/>
  <c r="C77" i="2"/>
  <c r="C81" i="2"/>
  <c r="C85" i="2"/>
  <c r="C89" i="2"/>
  <c r="C93" i="2"/>
  <c r="C97" i="2"/>
  <c r="C101" i="2"/>
  <c r="C105" i="2"/>
  <c r="C109" i="2"/>
  <c r="C113" i="2"/>
  <c r="C117" i="2"/>
  <c r="C121" i="2"/>
  <c r="C125" i="2"/>
  <c r="C129" i="2"/>
  <c r="C133" i="2"/>
  <c r="C137" i="2"/>
  <c r="C141" i="2"/>
  <c r="C145" i="2"/>
  <c r="C149" i="2"/>
  <c r="C153" i="2"/>
  <c r="C157" i="2"/>
  <c r="C161" i="2"/>
  <c r="C165" i="2"/>
  <c r="C169" i="2"/>
  <c r="C173" i="2"/>
  <c r="C177" i="2"/>
  <c r="C181" i="2"/>
  <c r="C185" i="2"/>
  <c r="C189" i="2"/>
  <c r="C193" i="2"/>
  <c r="C197" i="2"/>
  <c r="C201" i="2"/>
  <c r="C205" i="2"/>
  <c r="C209" i="2"/>
  <c r="C213" i="2"/>
  <c r="C217" i="2"/>
  <c r="C221" i="2"/>
  <c r="C225" i="2"/>
  <c r="C229" i="2"/>
  <c r="C233" i="2"/>
  <c r="C237" i="2"/>
  <c r="C241" i="2"/>
  <c r="C245" i="2"/>
  <c r="C249" i="2"/>
  <c r="C253" i="2"/>
  <c r="C257" i="2"/>
  <c r="C261" i="2"/>
  <c r="C265" i="2"/>
  <c r="C269" i="2"/>
  <c r="C273" i="2"/>
  <c r="C277" i="2"/>
  <c r="C281" i="2"/>
  <c r="C285" i="2"/>
  <c r="C289" i="2"/>
  <c r="C293" i="2"/>
  <c r="C297" i="2"/>
  <c r="C301" i="2"/>
  <c r="C305" i="2"/>
  <c r="C309" i="2"/>
  <c r="C313" i="2"/>
  <c r="C317" i="2"/>
  <c r="C321" i="2"/>
  <c r="C325" i="2"/>
  <c r="C329" i="2"/>
  <c r="C333" i="2"/>
  <c r="C337" i="2"/>
  <c r="C341" i="2"/>
  <c r="C345" i="2"/>
  <c r="C349" i="2"/>
  <c r="C353" i="2"/>
  <c r="C357" i="2"/>
  <c r="C361" i="2"/>
  <c r="C365" i="2"/>
  <c r="C369" i="2"/>
  <c r="C373" i="2"/>
  <c r="C377" i="2"/>
  <c r="C381" i="2"/>
  <c r="C46" i="2"/>
  <c r="C50" i="2"/>
  <c r="C54" i="2"/>
  <c r="C58" i="2"/>
  <c r="C62" i="2"/>
  <c r="C66" i="2"/>
  <c r="C70" i="2"/>
  <c r="C74" i="2"/>
  <c r="C78" i="2"/>
  <c r="C47" i="2"/>
  <c r="C51" i="2"/>
  <c r="C60" i="2"/>
  <c r="C68" i="2"/>
  <c r="C76" i="2"/>
  <c r="C83" i="2"/>
  <c r="C88" i="2"/>
  <c r="C94" i="2"/>
  <c r="C99" i="2"/>
  <c r="C104" i="2"/>
  <c r="C110" i="2"/>
  <c r="C115" i="2"/>
  <c r="C120" i="2"/>
  <c r="C126" i="2"/>
  <c r="C131" i="2"/>
  <c r="C136" i="2"/>
  <c r="C142" i="2"/>
  <c r="C147" i="2"/>
  <c r="C152" i="2"/>
  <c r="C158" i="2"/>
  <c r="C163" i="2"/>
  <c r="C168" i="2"/>
  <c r="C174" i="2"/>
  <c r="C179" i="2"/>
  <c r="C184" i="2"/>
  <c r="C190" i="2"/>
  <c r="C195" i="2"/>
  <c r="C200" i="2"/>
  <c r="C206" i="2"/>
  <c r="C211" i="2"/>
  <c r="C216" i="2"/>
  <c r="C222" i="2"/>
  <c r="C227" i="2"/>
  <c r="C232" i="2"/>
  <c r="C238" i="2"/>
  <c r="C243" i="2"/>
  <c r="C248" i="2"/>
  <c r="C254" i="2"/>
  <c r="C259" i="2"/>
  <c r="C264" i="2"/>
  <c r="C270" i="2"/>
  <c r="C275" i="2"/>
  <c r="C280" i="2"/>
  <c r="C286" i="2"/>
  <c r="C291" i="2"/>
  <c r="C296" i="2"/>
  <c r="C302" i="2"/>
  <c r="C307" i="2"/>
  <c r="C312" i="2"/>
  <c r="C318" i="2"/>
  <c r="C323" i="2"/>
  <c r="C328" i="2"/>
  <c r="C334" i="2"/>
  <c r="C339" i="2"/>
  <c r="C344" i="2"/>
  <c r="C350" i="2"/>
  <c r="C355" i="2"/>
  <c r="C360" i="2"/>
  <c r="C366" i="2"/>
  <c r="C371" i="2"/>
  <c r="C376" i="2"/>
  <c r="C382" i="2"/>
  <c r="C386" i="2"/>
  <c r="C390" i="2"/>
  <c r="C394" i="2"/>
  <c r="C398" i="2"/>
  <c r="C402" i="2"/>
  <c r="C406" i="2"/>
  <c r="C410" i="2"/>
  <c r="C414" i="2"/>
  <c r="C418" i="2"/>
  <c r="C422" i="2"/>
  <c r="C426" i="2"/>
  <c r="C55" i="2"/>
  <c r="C63" i="2"/>
  <c r="C71" i="2"/>
  <c r="C79" i="2"/>
  <c r="C84" i="2"/>
  <c r="C90" i="2"/>
  <c r="C95" i="2"/>
  <c r="C100" i="2"/>
  <c r="C106" i="2"/>
  <c r="C111" i="2"/>
  <c r="C56" i="2"/>
  <c r="C72" i="2"/>
  <c r="C86" i="2"/>
  <c r="C96" i="2"/>
  <c r="C107" i="2"/>
  <c r="C116" i="2"/>
  <c r="C123" i="2"/>
  <c r="C130" i="2"/>
  <c r="C138" i="2"/>
  <c r="C144" i="2"/>
  <c r="C151" i="2"/>
  <c r="C159" i="2"/>
  <c r="C166" i="2"/>
  <c r="C172" i="2"/>
  <c r="C180" i="2"/>
  <c r="C187" i="2"/>
  <c r="C194" i="2"/>
  <c r="C202" i="2"/>
  <c r="C208" i="2"/>
  <c r="C215" i="2"/>
  <c r="C223" i="2"/>
  <c r="C230" i="2"/>
  <c r="C236" i="2"/>
  <c r="C244" i="2"/>
  <c r="C251" i="2"/>
  <c r="C258" i="2"/>
  <c r="C266" i="2"/>
  <c r="C272" i="2"/>
  <c r="C279" i="2"/>
  <c r="C287" i="2"/>
  <c r="C294" i="2"/>
  <c r="C300" i="2"/>
  <c r="C308" i="2"/>
  <c r="C315" i="2"/>
  <c r="C322" i="2"/>
  <c r="C330" i="2"/>
  <c r="C336" i="2"/>
  <c r="C343" i="2"/>
  <c r="C351" i="2"/>
  <c r="C358" i="2"/>
  <c r="C364" i="2"/>
  <c r="C372" i="2"/>
  <c r="C379" i="2"/>
  <c r="C385" i="2"/>
  <c r="C391" i="2"/>
  <c r="C396" i="2"/>
  <c r="C401" i="2"/>
  <c r="C407" i="2"/>
  <c r="C412" i="2"/>
  <c r="C417" i="2"/>
  <c r="C423" i="2"/>
  <c r="C392" i="2"/>
  <c r="C403" i="2"/>
  <c r="C413" i="2"/>
  <c r="C424" i="2"/>
  <c r="C162" i="2"/>
  <c r="C198" i="2"/>
  <c r="C212" i="2"/>
  <c r="C226" i="2"/>
  <c r="C240" i="2"/>
  <c r="C255" i="2"/>
  <c r="C268" i="2"/>
  <c r="C283" i="2"/>
  <c r="C298" i="2"/>
  <c r="C311" i="2"/>
  <c r="C326" i="2"/>
  <c r="C340" i="2"/>
  <c r="C354" i="2"/>
  <c r="C368" i="2"/>
  <c r="C383" i="2"/>
  <c r="C393" i="2"/>
  <c r="C404" i="2"/>
  <c r="C415" i="2"/>
  <c r="C425" i="2"/>
  <c r="C156" i="2"/>
  <c r="C186" i="2"/>
  <c r="C199" i="2"/>
  <c r="C214" i="2"/>
  <c r="C228" i="2"/>
  <c r="C242" i="2"/>
  <c r="C256" i="2"/>
  <c r="C271" i="2"/>
  <c r="C284" i="2"/>
  <c r="C299" i="2"/>
  <c r="C314" i="2"/>
  <c r="C327" i="2"/>
  <c r="C342" i="2"/>
  <c r="C356" i="2"/>
  <c r="C370" i="2"/>
  <c r="C384" i="2"/>
  <c r="C395" i="2"/>
  <c r="C405" i="2"/>
  <c r="C416" i="2"/>
  <c r="C427" i="2"/>
  <c r="C59" i="2"/>
  <c r="C75" i="2"/>
  <c r="C87" i="2"/>
  <c r="C98" i="2"/>
  <c r="C108" i="2"/>
  <c r="C118" i="2"/>
  <c r="C124" i="2"/>
  <c r="C132" i="2"/>
  <c r="C139" i="2"/>
  <c r="C146" i="2"/>
  <c r="C154" i="2"/>
  <c r="C160" i="2"/>
  <c r="C167" i="2"/>
  <c r="C175" i="2"/>
  <c r="C182" i="2"/>
  <c r="C188" i="2"/>
  <c r="C196" i="2"/>
  <c r="C203" i="2"/>
  <c r="C210" i="2"/>
  <c r="C218" i="2"/>
  <c r="C224" i="2"/>
  <c r="C231" i="2"/>
  <c r="C239" i="2"/>
  <c r="C246" i="2"/>
  <c r="C252" i="2"/>
  <c r="C260" i="2"/>
  <c r="C267" i="2"/>
  <c r="C274" i="2"/>
  <c r="C282" i="2"/>
  <c r="C288" i="2"/>
  <c r="C295" i="2"/>
  <c r="C303" i="2"/>
  <c r="C310" i="2"/>
  <c r="C316" i="2"/>
  <c r="C324" i="2"/>
  <c r="C331" i="2"/>
  <c r="C338" i="2"/>
  <c r="C346" i="2"/>
  <c r="C352" i="2"/>
  <c r="C359" i="2"/>
  <c r="C367" i="2"/>
  <c r="C374" i="2"/>
  <c r="C380" i="2"/>
  <c r="C387" i="2"/>
  <c r="C397" i="2"/>
  <c r="C408" i="2"/>
  <c r="C419" i="2"/>
  <c r="C64" i="2"/>
  <c r="C80" i="2"/>
  <c r="C91" i="2"/>
  <c r="C102" i="2"/>
  <c r="C112" i="2"/>
  <c r="C119" i="2"/>
  <c r="C127" i="2"/>
  <c r="C134" i="2"/>
  <c r="C140" i="2"/>
  <c r="C148" i="2"/>
  <c r="C155" i="2"/>
  <c r="C170" i="2"/>
  <c r="C176" i="2"/>
  <c r="C183" i="2"/>
  <c r="C191" i="2"/>
  <c r="C204" i="2"/>
  <c r="C219" i="2"/>
  <c r="C234" i="2"/>
  <c r="C247" i="2"/>
  <c r="C262" i="2"/>
  <c r="C276" i="2"/>
  <c r="C290" i="2"/>
  <c r="C304" i="2"/>
  <c r="C319" i="2"/>
  <c r="C332" i="2"/>
  <c r="C347" i="2"/>
  <c r="C362" i="2"/>
  <c r="C375" i="2"/>
  <c r="C388" i="2"/>
  <c r="C399" i="2"/>
  <c r="C409" i="2"/>
  <c r="C420" i="2"/>
  <c r="C67" i="2"/>
  <c r="C82" i="2"/>
  <c r="C92" i="2"/>
  <c r="C103" i="2"/>
  <c r="C114" i="2"/>
  <c r="C122" i="2"/>
  <c r="C128" i="2"/>
  <c r="C135" i="2"/>
  <c r="C143" i="2"/>
  <c r="C150" i="2"/>
  <c r="C164" i="2"/>
  <c r="C171" i="2"/>
  <c r="C178" i="2"/>
  <c r="C192" i="2"/>
  <c r="C207" i="2"/>
  <c r="C220" i="2"/>
  <c r="C235" i="2"/>
  <c r="C250" i="2"/>
  <c r="C263" i="2"/>
  <c r="C278" i="2"/>
  <c r="C292" i="2"/>
  <c r="C306" i="2"/>
  <c r="C320" i="2"/>
  <c r="C335" i="2"/>
  <c r="C348" i="2"/>
  <c r="C363" i="2"/>
  <c r="C378" i="2"/>
  <c r="C389" i="2"/>
  <c r="C400" i="2"/>
  <c r="C411" i="2"/>
  <c r="C421" i="2"/>
  <c r="D30" i="2"/>
  <c r="E30" i="2" s="1"/>
  <c r="D36" i="11" l="1"/>
  <c r="E36" i="11" s="1"/>
  <c r="B37" i="11"/>
  <c r="B36" i="8"/>
  <c r="D35" i="8"/>
  <c r="E35" i="8" s="1"/>
  <c r="D38" i="7"/>
  <c r="E38" i="7" s="1"/>
  <c r="B39" i="7"/>
  <c r="B38" i="10"/>
  <c r="D37" i="10"/>
  <c r="E37" i="10" s="1"/>
  <c r="B37" i="9"/>
  <c r="D36" i="9"/>
  <c r="E36" i="9" s="1"/>
  <c r="C428" i="2"/>
  <c r="B45" i="2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  <c r="B76" i="2" s="1"/>
  <c r="B77" i="2" s="1"/>
  <c r="B78" i="2" s="1"/>
  <c r="B79" i="2" s="1"/>
  <c r="B80" i="2" s="1"/>
  <c r="B81" i="2" s="1"/>
  <c r="B82" i="2" s="1"/>
  <c r="B83" i="2" s="1"/>
  <c r="B84" i="2" s="1"/>
  <c r="B85" i="2" s="1"/>
  <c r="B86" i="2" s="1"/>
  <c r="B87" i="2" s="1"/>
  <c r="B88" i="2" s="1"/>
  <c r="B89" i="2" s="1"/>
  <c r="B90" i="2" s="1"/>
  <c r="B91" i="2" s="1"/>
  <c r="B92" i="2" s="1"/>
  <c r="B93" i="2" s="1"/>
  <c r="B94" i="2" s="1"/>
  <c r="B95" i="2" s="1"/>
  <c r="B96" i="2" s="1"/>
  <c r="B97" i="2" s="1"/>
  <c r="B98" i="2" s="1"/>
  <c r="B99" i="2" s="1"/>
  <c r="B100" i="2" s="1"/>
  <c r="B101" i="2" s="1"/>
  <c r="B102" i="2" s="1"/>
  <c r="B103" i="2" s="1"/>
  <c r="B104" i="2" s="1"/>
  <c r="B105" i="2" s="1"/>
  <c r="B106" i="2" s="1"/>
  <c r="B107" i="2" s="1"/>
  <c r="B108" i="2" s="1"/>
  <c r="B109" i="2" s="1"/>
  <c r="B110" i="2" s="1"/>
  <c r="B111" i="2" s="1"/>
  <c r="B112" i="2" s="1"/>
  <c r="B113" i="2" s="1"/>
  <c r="B114" i="2" s="1"/>
  <c r="B115" i="2" s="1"/>
  <c r="B116" i="2" s="1"/>
  <c r="B117" i="2" s="1"/>
  <c r="B118" i="2" s="1"/>
  <c r="B119" i="2" s="1"/>
  <c r="B120" i="2" s="1"/>
  <c r="B121" i="2" s="1"/>
  <c r="B122" i="2" s="1"/>
  <c r="B123" i="2" s="1"/>
  <c r="B124" i="2" s="1"/>
  <c r="B125" i="2" s="1"/>
  <c r="B126" i="2" s="1"/>
  <c r="B127" i="2" s="1"/>
  <c r="B128" i="2" s="1"/>
  <c r="B129" i="2" s="1"/>
  <c r="B130" i="2" s="1"/>
  <c r="B131" i="2" s="1"/>
  <c r="B132" i="2" s="1"/>
  <c r="B133" i="2" s="1"/>
  <c r="B134" i="2" s="1"/>
  <c r="B135" i="2" s="1"/>
  <c r="B136" i="2" s="1"/>
  <c r="B137" i="2" s="1"/>
  <c r="B138" i="2" s="1"/>
  <c r="B139" i="2" s="1"/>
  <c r="B140" i="2" s="1"/>
  <c r="B141" i="2" s="1"/>
  <c r="B142" i="2" s="1"/>
  <c r="B143" i="2" s="1"/>
  <c r="B144" i="2" s="1"/>
  <c r="B145" i="2" s="1"/>
  <c r="B146" i="2" s="1"/>
  <c r="B147" i="2" s="1"/>
  <c r="B148" i="2" s="1"/>
  <c r="B149" i="2" s="1"/>
  <c r="B150" i="2" s="1"/>
  <c r="B151" i="2" s="1"/>
  <c r="B152" i="2" s="1"/>
  <c r="B153" i="2" s="1"/>
  <c r="B154" i="2" s="1"/>
  <c r="B155" i="2" s="1"/>
  <c r="B156" i="2" s="1"/>
  <c r="B157" i="2" s="1"/>
  <c r="B158" i="2" s="1"/>
  <c r="B159" i="2" s="1"/>
  <c r="B160" i="2" s="1"/>
  <c r="B161" i="2" s="1"/>
  <c r="B162" i="2" s="1"/>
  <c r="B163" i="2" s="1"/>
  <c r="B164" i="2" s="1"/>
  <c r="B165" i="2" s="1"/>
  <c r="B166" i="2" s="1"/>
  <c r="B167" i="2" s="1"/>
  <c r="B168" i="2" s="1"/>
  <c r="B169" i="2" s="1"/>
  <c r="B170" i="2" s="1"/>
  <c r="B171" i="2" s="1"/>
  <c r="B172" i="2" s="1"/>
  <c r="B173" i="2" s="1"/>
  <c r="B174" i="2" s="1"/>
  <c r="B175" i="2" s="1"/>
  <c r="B176" i="2" s="1"/>
  <c r="B177" i="2" s="1"/>
  <c r="B178" i="2" s="1"/>
  <c r="B179" i="2" s="1"/>
  <c r="B180" i="2" s="1"/>
  <c r="B181" i="2" s="1"/>
  <c r="B182" i="2" s="1"/>
  <c r="B183" i="2" s="1"/>
  <c r="B184" i="2" s="1"/>
  <c r="B185" i="2" s="1"/>
  <c r="B186" i="2" s="1"/>
  <c r="B187" i="2" s="1"/>
  <c r="B188" i="2" s="1"/>
  <c r="B189" i="2" s="1"/>
  <c r="B190" i="2" s="1"/>
  <c r="B191" i="2" s="1"/>
  <c r="B192" i="2" s="1"/>
  <c r="B193" i="2" s="1"/>
  <c r="B194" i="2" s="1"/>
  <c r="B195" i="2" s="1"/>
  <c r="B196" i="2" s="1"/>
  <c r="B197" i="2" s="1"/>
  <c r="B198" i="2" s="1"/>
  <c r="B199" i="2" s="1"/>
  <c r="B200" i="2" s="1"/>
  <c r="B201" i="2" s="1"/>
  <c r="B202" i="2" s="1"/>
  <c r="B203" i="2" s="1"/>
  <c r="B204" i="2" s="1"/>
  <c r="B205" i="2" s="1"/>
  <c r="B206" i="2" s="1"/>
  <c r="B207" i="2" s="1"/>
  <c r="B208" i="2" s="1"/>
  <c r="B209" i="2" s="1"/>
  <c r="B210" i="2" s="1"/>
  <c r="B211" i="2" s="1"/>
  <c r="B212" i="2" s="1"/>
  <c r="B213" i="2" s="1"/>
  <c r="B214" i="2" s="1"/>
  <c r="B215" i="2" s="1"/>
  <c r="B216" i="2" s="1"/>
  <c r="B217" i="2" s="1"/>
  <c r="B218" i="2" s="1"/>
  <c r="B219" i="2" s="1"/>
  <c r="B220" i="2" s="1"/>
  <c r="B221" i="2" s="1"/>
  <c r="B222" i="2" s="1"/>
  <c r="B223" i="2" s="1"/>
  <c r="B224" i="2" s="1"/>
  <c r="B225" i="2" s="1"/>
  <c r="B226" i="2" s="1"/>
  <c r="B227" i="2" s="1"/>
  <c r="B228" i="2" s="1"/>
  <c r="B229" i="2" s="1"/>
  <c r="B230" i="2" s="1"/>
  <c r="B231" i="2" s="1"/>
  <c r="B232" i="2" s="1"/>
  <c r="B233" i="2" s="1"/>
  <c r="B234" i="2" s="1"/>
  <c r="B235" i="2" s="1"/>
  <c r="B236" i="2" s="1"/>
  <c r="B237" i="2" s="1"/>
  <c r="B238" i="2" s="1"/>
  <c r="B239" i="2" s="1"/>
  <c r="B240" i="2" s="1"/>
  <c r="B241" i="2" s="1"/>
  <c r="B242" i="2" s="1"/>
  <c r="B243" i="2" s="1"/>
  <c r="B244" i="2" s="1"/>
  <c r="B245" i="2" s="1"/>
  <c r="B246" i="2" s="1"/>
  <c r="B247" i="2" s="1"/>
  <c r="B248" i="2" s="1"/>
  <c r="B249" i="2" s="1"/>
  <c r="B250" i="2" s="1"/>
  <c r="B251" i="2" s="1"/>
  <c r="B252" i="2" s="1"/>
  <c r="B253" i="2" s="1"/>
  <c r="B254" i="2" s="1"/>
  <c r="B255" i="2" s="1"/>
  <c r="B256" i="2" s="1"/>
  <c r="B257" i="2" s="1"/>
  <c r="B258" i="2" s="1"/>
  <c r="B259" i="2" s="1"/>
  <c r="B260" i="2" s="1"/>
  <c r="B261" i="2" s="1"/>
  <c r="B262" i="2" s="1"/>
  <c r="B263" i="2" s="1"/>
  <c r="B264" i="2" s="1"/>
  <c r="B265" i="2" s="1"/>
  <c r="B266" i="2" s="1"/>
  <c r="B267" i="2" s="1"/>
  <c r="B268" i="2" s="1"/>
  <c r="B269" i="2" s="1"/>
  <c r="B270" i="2" s="1"/>
  <c r="B271" i="2" s="1"/>
  <c r="B272" i="2" s="1"/>
  <c r="B273" i="2" s="1"/>
  <c r="B274" i="2" s="1"/>
  <c r="B275" i="2" s="1"/>
  <c r="B276" i="2" s="1"/>
  <c r="B277" i="2" s="1"/>
  <c r="B278" i="2" s="1"/>
  <c r="B279" i="2" s="1"/>
  <c r="B280" i="2" s="1"/>
  <c r="B281" i="2" s="1"/>
  <c r="B282" i="2" s="1"/>
  <c r="B283" i="2" s="1"/>
  <c r="B284" i="2" s="1"/>
  <c r="B285" i="2" s="1"/>
  <c r="B286" i="2" s="1"/>
  <c r="B287" i="2" s="1"/>
  <c r="B288" i="2" s="1"/>
  <c r="B289" i="2" s="1"/>
  <c r="B290" i="2" s="1"/>
  <c r="B291" i="2" s="1"/>
  <c r="B292" i="2" s="1"/>
  <c r="B293" i="2" s="1"/>
  <c r="B294" i="2" s="1"/>
  <c r="B295" i="2" s="1"/>
  <c r="B296" i="2" s="1"/>
  <c r="B297" i="2" s="1"/>
  <c r="B298" i="2" s="1"/>
  <c r="B299" i="2" s="1"/>
  <c r="B300" i="2" s="1"/>
  <c r="B301" i="2" s="1"/>
  <c r="B302" i="2" s="1"/>
  <c r="B303" i="2" s="1"/>
  <c r="B304" i="2" s="1"/>
  <c r="B305" i="2" s="1"/>
  <c r="B306" i="2" s="1"/>
  <c r="B307" i="2" s="1"/>
  <c r="B308" i="2" s="1"/>
  <c r="B309" i="2" s="1"/>
  <c r="B310" i="2" s="1"/>
  <c r="B311" i="2" s="1"/>
  <c r="B312" i="2" s="1"/>
  <c r="B313" i="2" s="1"/>
  <c r="B314" i="2" s="1"/>
  <c r="B315" i="2" s="1"/>
  <c r="B316" i="2" s="1"/>
  <c r="B317" i="2" s="1"/>
  <c r="B318" i="2" s="1"/>
  <c r="B319" i="2" s="1"/>
  <c r="B320" i="2" s="1"/>
  <c r="B321" i="2" s="1"/>
  <c r="B322" i="2" s="1"/>
  <c r="B323" i="2" s="1"/>
  <c r="B324" i="2" s="1"/>
  <c r="B325" i="2" s="1"/>
  <c r="B326" i="2" s="1"/>
  <c r="B327" i="2" s="1"/>
  <c r="B328" i="2" s="1"/>
  <c r="B329" i="2" s="1"/>
  <c r="B330" i="2" s="1"/>
  <c r="B331" i="2" s="1"/>
  <c r="B332" i="2" s="1"/>
  <c r="B333" i="2" s="1"/>
  <c r="B334" i="2" s="1"/>
  <c r="B335" i="2" s="1"/>
  <c r="B336" i="2" s="1"/>
  <c r="B337" i="2" s="1"/>
  <c r="B338" i="2" s="1"/>
  <c r="B339" i="2" s="1"/>
  <c r="B340" i="2" s="1"/>
  <c r="B341" i="2" s="1"/>
  <c r="B342" i="2" s="1"/>
  <c r="B343" i="2" s="1"/>
  <c r="B344" i="2" s="1"/>
  <c r="B345" i="2" s="1"/>
  <c r="B346" i="2" s="1"/>
  <c r="B347" i="2" s="1"/>
  <c r="B348" i="2" s="1"/>
  <c r="B349" i="2" s="1"/>
  <c r="B350" i="2" s="1"/>
  <c r="B351" i="2" s="1"/>
  <c r="B352" i="2" s="1"/>
  <c r="B353" i="2" s="1"/>
  <c r="B354" i="2" s="1"/>
  <c r="B355" i="2" s="1"/>
  <c r="B356" i="2" s="1"/>
  <c r="B357" i="2" s="1"/>
  <c r="B358" i="2" s="1"/>
  <c r="B359" i="2" s="1"/>
  <c r="B360" i="2" s="1"/>
  <c r="B361" i="2" s="1"/>
  <c r="B362" i="2" s="1"/>
  <c r="B363" i="2" s="1"/>
  <c r="B364" i="2" s="1"/>
  <c r="B365" i="2" s="1"/>
  <c r="B366" i="2" s="1"/>
  <c r="B367" i="2" s="1"/>
  <c r="B368" i="2" s="1"/>
  <c r="B369" i="2" s="1"/>
  <c r="B370" i="2" s="1"/>
  <c r="B371" i="2" s="1"/>
  <c r="B372" i="2" s="1"/>
  <c r="B373" i="2" s="1"/>
  <c r="B374" i="2" s="1"/>
  <c r="B375" i="2" s="1"/>
  <c r="B376" i="2" s="1"/>
  <c r="B377" i="2" s="1"/>
  <c r="B378" i="2" s="1"/>
  <c r="B379" i="2" s="1"/>
  <c r="B380" i="2" s="1"/>
  <c r="B381" i="2" s="1"/>
  <c r="B382" i="2" s="1"/>
  <c r="B383" i="2" s="1"/>
  <c r="B384" i="2" s="1"/>
  <c r="B385" i="2" s="1"/>
  <c r="B386" i="2" s="1"/>
  <c r="B387" i="2" s="1"/>
  <c r="B388" i="2" s="1"/>
  <c r="B389" i="2" s="1"/>
  <c r="B390" i="2" s="1"/>
  <c r="B391" i="2" s="1"/>
  <c r="B392" i="2" s="1"/>
  <c r="B393" i="2" s="1"/>
  <c r="B394" i="2" s="1"/>
  <c r="B395" i="2" s="1"/>
  <c r="B396" i="2" s="1"/>
  <c r="B397" i="2" s="1"/>
  <c r="B398" i="2" s="1"/>
  <c r="B399" i="2" s="1"/>
  <c r="B400" i="2" s="1"/>
  <c r="B401" i="2" s="1"/>
  <c r="B402" i="2" s="1"/>
  <c r="B403" i="2" s="1"/>
  <c r="B404" i="2" s="1"/>
  <c r="B405" i="2" s="1"/>
  <c r="B406" i="2" s="1"/>
  <c r="B407" i="2" s="1"/>
  <c r="B408" i="2" s="1"/>
  <c r="B409" i="2" s="1"/>
  <c r="B410" i="2" s="1"/>
  <c r="B411" i="2" s="1"/>
  <c r="B412" i="2" s="1"/>
  <c r="B413" i="2" s="1"/>
  <c r="B414" i="2" s="1"/>
  <c r="B415" i="2" s="1"/>
  <c r="B416" i="2" s="1"/>
  <c r="B417" i="2" s="1"/>
  <c r="B418" i="2" s="1"/>
  <c r="B419" i="2" s="1"/>
  <c r="B420" i="2" s="1"/>
  <c r="B421" i="2" s="1"/>
  <c r="B422" i="2" s="1"/>
  <c r="B423" i="2" s="1"/>
  <c r="B424" i="2" s="1"/>
  <c r="B425" i="2" s="1"/>
  <c r="B426" i="2" s="1"/>
  <c r="B427" i="2" s="1"/>
  <c r="D31" i="2"/>
  <c r="E31" i="2" s="1"/>
  <c r="B38" i="11" l="1"/>
  <c r="D37" i="11"/>
  <c r="E37" i="11" s="1"/>
  <c r="B37" i="8"/>
  <c r="D36" i="8"/>
  <c r="E36" i="8" s="1"/>
  <c r="B40" i="7"/>
  <c r="D39" i="7"/>
  <c r="E39" i="7" s="1"/>
  <c r="D38" i="10"/>
  <c r="E38" i="10" s="1"/>
  <c r="B39" i="10"/>
  <c r="B38" i="9"/>
  <c r="D37" i="9"/>
  <c r="E37" i="9" s="1"/>
  <c r="D32" i="2"/>
  <c r="E32" i="2" s="1"/>
  <c r="B39" i="11" l="1"/>
  <c r="D38" i="11"/>
  <c r="E38" i="11" s="1"/>
  <c r="D37" i="8"/>
  <c r="E37" i="8" s="1"/>
  <c r="B38" i="8"/>
  <c r="B41" i="7"/>
  <c r="D40" i="7"/>
  <c r="E40" i="7" s="1"/>
  <c r="D39" i="10"/>
  <c r="E39" i="10" s="1"/>
  <c r="B40" i="10"/>
  <c r="D38" i="9"/>
  <c r="E38" i="9" s="1"/>
  <c r="B39" i="9"/>
  <c r="D33" i="2"/>
  <c r="E33" i="2" s="1"/>
  <c r="D39" i="11" l="1"/>
  <c r="E39" i="11" s="1"/>
  <c r="B40" i="11"/>
  <c r="D38" i="8"/>
  <c r="E38" i="8" s="1"/>
  <c r="B39" i="8"/>
  <c r="B42" i="7"/>
  <c r="D41" i="7"/>
  <c r="E41" i="7" s="1"/>
  <c r="B41" i="10"/>
  <c r="D40" i="10"/>
  <c r="E40" i="10" s="1"/>
  <c r="D39" i="9"/>
  <c r="E39" i="9" s="1"/>
  <c r="B40" i="9"/>
  <c r="D34" i="2"/>
  <c r="E34" i="2" s="1"/>
  <c r="D40" i="11" l="1"/>
  <c r="E40" i="11" s="1"/>
  <c r="B41" i="11"/>
  <c r="B40" i="8"/>
  <c r="D39" i="8"/>
  <c r="E39" i="8" s="1"/>
  <c r="D42" i="7"/>
  <c r="E42" i="7" s="1"/>
  <c r="B43" i="7"/>
  <c r="B42" i="10"/>
  <c r="D41" i="10"/>
  <c r="E41" i="10" s="1"/>
  <c r="B41" i="9"/>
  <c r="D40" i="9"/>
  <c r="E40" i="9" s="1"/>
  <c r="D35" i="2"/>
  <c r="E35" i="2" s="1"/>
  <c r="B42" i="11" l="1"/>
  <c r="D41" i="11"/>
  <c r="E41" i="11" s="1"/>
  <c r="B41" i="8"/>
  <c r="D40" i="8"/>
  <c r="E40" i="8" s="1"/>
  <c r="B44" i="7"/>
  <c r="D43" i="7"/>
  <c r="E43" i="7" s="1"/>
  <c r="D42" i="10"/>
  <c r="E42" i="10" s="1"/>
  <c r="B43" i="10"/>
  <c r="B42" i="9"/>
  <c r="D41" i="9"/>
  <c r="E41" i="9" s="1"/>
  <c r="D36" i="2"/>
  <c r="E36" i="2" s="1"/>
  <c r="B43" i="11" l="1"/>
  <c r="D42" i="11"/>
  <c r="E42" i="11" s="1"/>
  <c r="D41" i="8"/>
  <c r="E41" i="8" s="1"/>
  <c r="B42" i="8"/>
  <c r="C247" i="7"/>
  <c r="C246" i="7"/>
  <c r="C245" i="7"/>
  <c r="C244" i="7"/>
  <c r="C243" i="7"/>
  <c r="C242" i="7"/>
  <c r="C241" i="7"/>
  <c r="C240" i="7"/>
  <c r="C239" i="7"/>
  <c r="C238" i="7"/>
  <c r="C237" i="7"/>
  <c r="C236" i="7"/>
  <c r="C235" i="7"/>
  <c r="C234" i="7"/>
  <c r="C233" i="7"/>
  <c r="C232" i="7"/>
  <c r="C231" i="7"/>
  <c r="C230" i="7"/>
  <c r="C229" i="7"/>
  <c r="C228" i="7"/>
  <c r="C227" i="7"/>
  <c r="C226" i="7"/>
  <c r="C225" i="7"/>
  <c r="C224" i="7"/>
  <c r="C223" i="7"/>
  <c r="C222" i="7"/>
  <c r="C221" i="7"/>
  <c r="C220" i="7"/>
  <c r="C219" i="7"/>
  <c r="C218" i="7"/>
  <c r="C217" i="7"/>
  <c r="C216" i="7"/>
  <c r="C215" i="7"/>
  <c r="C214" i="7"/>
  <c r="C213" i="7"/>
  <c r="C212" i="7"/>
  <c r="C211" i="7"/>
  <c r="C210" i="7"/>
  <c r="C209" i="7"/>
  <c r="C208" i="7"/>
  <c r="C207" i="7"/>
  <c r="C206" i="7"/>
  <c r="C205" i="7"/>
  <c r="C204" i="7"/>
  <c r="C203" i="7"/>
  <c r="C202" i="7"/>
  <c r="C201" i="7"/>
  <c r="C200" i="7"/>
  <c r="C199" i="7"/>
  <c r="C198" i="7"/>
  <c r="C197" i="7"/>
  <c r="C196" i="7"/>
  <c r="C195" i="7"/>
  <c r="C194" i="7"/>
  <c r="C193" i="7"/>
  <c r="C192" i="7"/>
  <c r="C191" i="7"/>
  <c r="C190" i="7"/>
  <c r="C189" i="7"/>
  <c r="C188" i="7"/>
  <c r="C187" i="7"/>
  <c r="C186" i="7"/>
  <c r="C185" i="7"/>
  <c r="C184" i="7"/>
  <c r="C183" i="7"/>
  <c r="C182" i="7"/>
  <c r="C181" i="7"/>
  <c r="C180" i="7"/>
  <c r="C179" i="7"/>
  <c r="C178" i="7"/>
  <c r="C177" i="7"/>
  <c r="C176" i="7"/>
  <c r="C175" i="7"/>
  <c r="C171" i="7"/>
  <c r="C167" i="7"/>
  <c r="C163" i="7"/>
  <c r="C172" i="7"/>
  <c r="C168" i="7"/>
  <c r="C164" i="7"/>
  <c r="C173" i="7"/>
  <c r="C169" i="7"/>
  <c r="C165" i="7"/>
  <c r="C161" i="7"/>
  <c r="C160" i="7"/>
  <c r="C159" i="7"/>
  <c r="C158" i="7"/>
  <c r="C157" i="7"/>
  <c r="C156" i="7"/>
  <c r="C155" i="7"/>
  <c r="C154" i="7"/>
  <c r="C153" i="7"/>
  <c r="C152" i="7"/>
  <c r="C151" i="7"/>
  <c r="C150" i="7"/>
  <c r="C149" i="7"/>
  <c r="C148" i="7"/>
  <c r="C147" i="7"/>
  <c r="C146" i="7"/>
  <c r="C145" i="7"/>
  <c r="C144" i="7"/>
  <c r="C143" i="7"/>
  <c r="C142" i="7"/>
  <c r="C141" i="7"/>
  <c r="C140" i="7"/>
  <c r="C139" i="7"/>
  <c r="C138" i="7"/>
  <c r="C137" i="7"/>
  <c r="C136" i="7"/>
  <c r="C135" i="7"/>
  <c r="C134" i="7"/>
  <c r="C133" i="7"/>
  <c r="C132" i="7"/>
  <c r="C131" i="7"/>
  <c r="C130" i="7"/>
  <c r="C129" i="7"/>
  <c r="C128" i="7"/>
  <c r="C127" i="7"/>
  <c r="C126" i="7"/>
  <c r="C125" i="7"/>
  <c r="C124" i="7"/>
  <c r="C123" i="7"/>
  <c r="C122" i="7"/>
  <c r="C121" i="7"/>
  <c r="C120" i="7"/>
  <c r="C119" i="7"/>
  <c r="C118" i="7"/>
  <c r="C117" i="7"/>
  <c r="C116" i="7"/>
  <c r="C115" i="7"/>
  <c r="C114" i="7"/>
  <c r="C113" i="7"/>
  <c r="C112" i="7"/>
  <c r="C111" i="7"/>
  <c r="C110" i="7"/>
  <c r="C109" i="7"/>
  <c r="C108" i="7"/>
  <c r="C107" i="7"/>
  <c r="C106" i="7"/>
  <c r="C105" i="7"/>
  <c r="C104" i="7"/>
  <c r="C103" i="7"/>
  <c r="C102" i="7"/>
  <c r="C101" i="7"/>
  <c r="C100" i="7"/>
  <c r="C99" i="7"/>
  <c r="C98" i="7"/>
  <c r="C97" i="7"/>
  <c r="C96" i="7"/>
  <c r="C95" i="7"/>
  <c r="C94" i="7"/>
  <c r="C93" i="7"/>
  <c r="C92" i="7"/>
  <c r="C91" i="7"/>
  <c r="C90" i="7"/>
  <c r="C89" i="7"/>
  <c r="C88" i="7"/>
  <c r="C87" i="7"/>
  <c r="C86" i="7"/>
  <c r="C85" i="7"/>
  <c r="C84" i="7"/>
  <c r="C83" i="7"/>
  <c r="C82" i="7"/>
  <c r="C81" i="7"/>
  <c r="C80" i="7"/>
  <c r="C79" i="7"/>
  <c r="C78" i="7"/>
  <c r="C77" i="7"/>
  <c r="C76" i="7"/>
  <c r="C75" i="7"/>
  <c r="C74" i="7"/>
  <c r="C73" i="7"/>
  <c r="C72" i="7"/>
  <c r="C71" i="7"/>
  <c r="C70" i="7"/>
  <c r="C69" i="7"/>
  <c r="C68" i="7"/>
  <c r="C67" i="7"/>
  <c r="C66" i="7"/>
  <c r="C65" i="7"/>
  <c r="C64" i="7"/>
  <c r="C63" i="7"/>
  <c r="C62" i="7"/>
  <c r="C61" i="7"/>
  <c r="C60" i="7"/>
  <c r="C59" i="7"/>
  <c r="C58" i="7"/>
  <c r="C57" i="7"/>
  <c r="C56" i="7"/>
  <c r="C55" i="7"/>
  <c r="C54" i="7"/>
  <c r="C53" i="7"/>
  <c r="C52" i="7"/>
  <c r="C51" i="7"/>
  <c r="C50" i="7"/>
  <c r="C49" i="7"/>
  <c r="C48" i="7"/>
  <c r="C47" i="7"/>
  <c r="C46" i="7"/>
  <c r="C45" i="7"/>
  <c r="C44" i="7"/>
  <c r="B45" i="7" s="1"/>
  <c r="C174" i="7"/>
  <c r="C162" i="7"/>
  <c r="D44" i="7"/>
  <c r="C170" i="7"/>
  <c r="C166" i="7"/>
  <c r="D43" i="10"/>
  <c r="E43" i="10" s="1"/>
  <c r="B44" i="10"/>
  <c r="D42" i="9"/>
  <c r="E42" i="9" s="1"/>
  <c r="B43" i="9"/>
  <c r="D37" i="2"/>
  <c r="E37" i="2" s="1"/>
  <c r="D43" i="11" l="1"/>
  <c r="E43" i="11" s="1"/>
  <c r="B44" i="11"/>
  <c r="D42" i="8"/>
  <c r="E42" i="8" s="1"/>
  <c r="B43" i="8"/>
  <c r="B46" i="7"/>
  <c r="D45" i="7"/>
  <c r="E45" i="7" s="1"/>
  <c r="C248" i="7"/>
  <c r="E44" i="7"/>
  <c r="C307" i="10"/>
  <c r="C306" i="10"/>
  <c r="C305" i="10"/>
  <c r="C304" i="10"/>
  <c r="C303" i="10"/>
  <c r="C302" i="10"/>
  <c r="C301" i="10"/>
  <c r="C300" i="10"/>
  <c r="C299" i="10"/>
  <c r="C298" i="10"/>
  <c r="C297" i="10"/>
  <c r="C296" i="10"/>
  <c r="C295" i="10"/>
  <c r="C294" i="10"/>
  <c r="C293" i="10"/>
  <c r="C292" i="10"/>
  <c r="C291" i="10"/>
  <c r="C290" i="10"/>
  <c r="C289" i="10"/>
  <c r="C288" i="10"/>
  <c r="C287" i="10"/>
  <c r="C286" i="10"/>
  <c r="C285" i="10"/>
  <c r="C284" i="10"/>
  <c r="C261" i="10"/>
  <c r="C260" i="10"/>
  <c r="C259" i="10"/>
  <c r="C258" i="10"/>
  <c r="C257" i="10"/>
  <c r="C256" i="10"/>
  <c r="C255" i="10"/>
  <c r="C254" i="10"/>
  <c r="C253" i="10"/>
  <c r="C252" i="10"/>
  <c r="C251" i="10"/>
  <c r="C250" i="10"/>
  <c r="C249" i="10"/>
  <c r="C248" i="10"/>
  <c r="C247" i="10"/>
  <c r="C246" i="10"/>
  <c r="C245" i="10"/>
  <c r="C244" i="10"/>
  <c r="C243" i="10"/>
  <c r="C242" i="10"/>
  <c r="C241" i="10"/>
  <c r="C240" i="10"/>
  <c r="C239" i="10"/>
  <c r="C238" i="10"/>
  <c r="C237" i="10"/>
  <c r="C236" i="10"/>
  <c r="C235" i="10"/>
  <c r="C234" i="10"/>
  <c r="C233" i="10"/>
  <c r="C232" i="10"/>
  <c r="C231" i="10"/>
  <c r="C230" i="10"/>
  <c r="C229" i="10"/>
  <c r="C228" i="10"/>
  <c r="C227" i="10"/>
  <c r="C226" i="10"/>
  <c r="C225" i="10"/>
  <c r="C224" i="10"/>
  <c r="C223" i="10"/>
  <c r="C222" i="10"/>
  <c r="C221" i="10"/>
  <c r="C220" i="10"/>
  <c r="C219" i="10"/>
  <c r="C218" i="10"/>
  <c r="C217" i="10"/>
  <c r="C216" i="10"/>
  <c r="C215" i="10"/>
  <c r="C214" i="10"/>
  <c r="C213" i="10"/>
  <c r="C212" i="10"/>
  <c r="C211" i="10"/>
  <c r="C210" i="10"/>
  <c r="C209" i="10"/>
  <c r="C208" i="10"/>
  <c r="C207" i="10"/>
  <c r="C206" i="10"/>
  <c r="C205" i="10"/>
  <c r="C204" i="10"/>
  <c r="C203" i="10"/>
  <c r="C202" i="10"/>
  <c r="C201" i="10"/>
  <c r="C200" i="10"/>
  <c r="C199" i="10"/>
  <c r="C198" i="10"/>
  <c r="C197" i="10"/>
  <c r="C196" i="10"/>
  <c r="C195" i="10"/>
  <c r="C194" i="10"/>
  <c r="C193" i="10"/>
  <c r="C192" i="10"/>
  <c r="C191" i="10"/>
  <c r="C190" i="10"/>
  <c r="C189" i="10"/>
  <c r="C188" i="10"/>
  <c r="C187" i="10"/>
  <c r="C186" i="10"/>
  <c r="C185" i="10"/>
  <c r="C184" i="10"/>
  <c r="C183" i="10"/>
  <c r="C182" i="10"/>
  <c r="C181" i="10"/>
  <c r="C180" i="10"/>
  <c r="C179" i="10"/>
  <c r="C178" i="10"/>
  <c r="C177" i="10"/>
  <c r="C176" i="10"/>
  <c r="C175" i="10"/>
  <c r="C174" i="10"/>
  <c r="C173" i="10"/>
  <c r="C172" i="10"/>
  <c r="C171" i="10"/>
  <c r="C170" i="10"/>
  <c r="C169" i="10"/>
  <c r="C168" i="10"/>
  <c r="C167" i="10"/>
  <c r="C166" i="10"/>
  <c r="C165" i="10"/>
  <c r="C164" i="10"/>
  <c r="C163" i="10"/>
  <c r="C162" i="10"/>
  <c r="C161" i="10"/>
  <c r="C160" i="10"/>
  <c r="C159" i="10"/>
  <c r="C158" i="10"/>
  <c r="C157" i="10"/>
  <c r="C156" i="10"/>
  <c r="C155" i="10"/>
  <c r="C154" i="10"/>
  <c r="C153" i="10"/>
  <c r="C152" i="10"/>
  <c r="C151" i="10"/>
  <c r="C150" i="10"/>
  <c r="C149" i="10"/>
  <c r="C148" i="10"/>
  <c r="C147" i="10"/>
  <c r="C146" i="10"/>
  <c r="C145" i="10"/>
  <c r="C144" i="10"/>
  <c r="C143" i="10"/>
  <c r="C142" i="10"/>
  <c r="C141" i="10"/>
  <c r="C140" i="10"/>
  <c r="C139" i="10"/>
  <c r="C138" i="10"/>
  <c r="C137" i="10"/>
  <c r="C136" i="10"/>
  <c r="C135" i="10"/>
  <c r="C282" i="10"/>
  <c r="C280" i="10"/>
  <c r="C278" i="10"/>
  <c r="C276" i="10"/>
  <c r="C274" i="10"/>
  <c r="C272" i="10"/>
  <c r="C270" i="10"/>
  <c r="C268" i="10"/>
  <c r="C266" i="10"/>
  <c r="C264" i="10"/>
  <c r="C262" i="10"/>
  <c r="D44" i="10"/>
  <c r="C281" i="10"/>
  <c r="C277" i="10"/>
  <c r="C273" i="10"/>
  <c r="C269" i="10"/>
  <c r="C265" i="10"/>
  <c r="C134" i="10"/>
  <c r="C132" i="10"/>
  <c r="C130" i="10"/>
  <c r="C128" i="10"/>
  <c r="C126" i="10"/>
  <c r="C124" i="10"/>
  <c r="C122" i="10"/>
  <c r="C120" i="10"/>
  <c r="C118" i="10"/>
  <c r="C116" i="10"/>
  <c r="C114" i="10"/>
  <c r="C112" i="10"/>
  <c r="C110" i="10"/>
  <c r="C108" i="10"/>
  <c r="C106" i="10"/>
  <c r="C104" i="10"/>
  <c r="C102" i="10"/>
  <c r="C100" i="10"/>
  <c r="C98" i="10"/>
  <c r="C96" i="10"/>
  <c r="C94" i="10"/>
  <c r="C92" i="10"/>
  <c r="C90" i="10"/>
  <c r="C88" i="10"/>
  <c r="C86" i="10"/>
  <c r="C84" i="10"/>
  <c r="C82" i="10"/>
  <c r="C80" i="10"/>
  <c r="C78" i="10"/>
  <c r="C76" i="10"/>
  <c r="C74" i="10"/>
  <c r="C72" i="10"/>
  <c r="C70" i="10"/>
  <c r="C68" i="10"/>
  <c r="C66" i="10"/>
  <c r="C64" i="10"/>
  <c r="C62" i="10"/>
  <c r="C60" i="10"/>
  <c r="C58" i="10"/>
  <c r="C56" i="10"/>
  <c r="C54" i="10"/>
  <c r="C52" i="10"/>
  <c r="C50" i="10"/>
  <c r="C48" i="10"/>
  <c r="C46" i="10"/>
  <c r="C44" i="10"/>
  <c r="C131" i="10"/>
  <c r="C127" i="10"/>
  <c r="C123" i="10"/>
  <c r="C121" i="10"/>
  <c r="C117" i="10"/>
  <c r="C115" i="10"/>
  <c r="C111" i="10"/>
  <c r="C109" i="10"/>
  <c r="C105" i="10"/>
  <c r="C101" i="10"/>
  <c r="C97" i="10"/>
  <c r="C93" i="10"/>
  <c r="C87" i="10"/>
  <c r="C83" i="10"/>
  <c r="C79" i="10"/>
  <c r="C75" i="10"/>
  <c r="C71" i="10"/>
  <c r="C69" i="10"/>
  <c r="C65" i="10"/>
  <c r="C61" i="10"/>
  <c r="C57" i="10"/>
  <c r="C53" i="10"/>
  <c r="C49" i="10"/>
  <c r="C279" i="10"/>
  <c r="C263" i="10"/>
  <c r="B45" i="10"/>
  <c r="C283" i="10"/>
  <c r="C275" i="10"/>
  <c r="C267" i="10"/>
  <c r="C133" i="10"/>
  <c r="C129" i="10"/>
  <c r="C125" i="10"/>
  <c r="C119" i="10"/>
  <c r="C113" i="10"/>
  <c r="C107" i="10"/>
  <c r="C103" i="10"/>
  <c r="C99" i="10"/>
  <c r="C95" i="10"/>
  <c r="C91" i="10"/>
  <c r="C89" i="10"/>
  <c r="C85" i="10"/>
  <c r="C81" i="10"/>
  <c r="C77" i="10"/>
  <c r="C73" i="10"/>
  <c r="C67" i="10"/>
  <c r="C63" i="10"/>
  <c r="C59" i="10"/>
  <c r="C55" i="10"/>
  <c r="C51" i="10"/>
  <c r="C47" i="10"/>
  <c r="C45" i="10"/>
  <c r="C271" i="10"/>
  <c r="D43" i="9"/>
  <c r="E43" i="9" s="1"/>
  <c r="B44" i="9"/>
  <c r="D38" i="2"/>
  <c r="E38" i="2" s="1"/>
  <c r="C127" i="11" l="1"/>
  <c r="C126" i="11"/>
  <c r="C125" i="11"/>
  <c r="C124" i="11"/>
  <c r="C123" i="11"/>
  <c r="C122" i="11"/>
  <c r="C121" i="11"/>
  <c r="C120" i="11"/>
  <c r="C119" i="11"/>
  <c r="C118" i="11"/>
  <c r="C117" i="11"/>
  <c r="C116" i="11"/>
  <c r="C115" i="11"/>
  <c r="C114" i="11"/>
  <c r="C113" i="11"/>
  <c r="C112" i="11"/>
  <c r="C111" i="11"/>
  <c r="C110" i="11"/>
  <c r="C109" i="11"/>
  <c r="C108" i="11"/>
  <c r="C107" i="11"/>
  <c r="C106" i="11"/>
  <c r="C105" i="11"/>
  <c r="C104" i="11"/>
  <c r="C103" i="11"/>
  <c r="C102" i="11"/>
  <c r="C101" i="11"/>
  <c r="C100" i="11"/>
  <c r="C99" i="11"/>
  <c r="C98" i="11"/>
  <c r="C97" i="11"/>
  <c r="C96" i="11"/>
  <c r="C95" i="11"/>
  <c r="C94" i="11"/>
  <c r="C93" i="11"/>
  <c r="C92" i="11"/>
  <c r="C91" i="11"/>
  <c r="C90" i="11"/>
  <c r="C89" i="11"/>
  <c r="C88" i="11"/>
  <c r="C87" i="11"/>
  <c r="C86" i="11"/>
  <c r="C85" i="11"/>
  <c r="C84" i="11"/>
  <c r="C83" i="11"/>
  <c r="C82" i="11"/>
  <c r="C81" i="11"/>
  <c r="C80" i="11"/>
  <c r="C79" i="11"/>
  <c r="C78" i="11"/>
  <c r="C77" i="11"/>
  <c r="C76" i="11"/>
  <c r="C75" i="11"/>
  <c r="C74" i="11"/>
  <c r="C73" i="11"/>
  <c r="C72" i="11"/>
  <c r="C71" i="11"/>
  <c r="C70" i="11"/>
  <c r="C69" i="11"/>
  <c r="C68" i="11"/>
  <c r="C67" i="11"/>
  <c r="C66" i="11"/>
  <c r="C65" i="11"/>
  <c r="C64" i="11"/>
  <c r="C63" i="11"/>
  <c r="C62" i="11"/>
  <c r="C61" i="11"/>
  <c r="C60" i="11"/>
  <c r="C59" i="11"/>
  <c r="C58" i="11"/>
  <c r="C57" i="11"/>
  <c r="C56" i="11"/>
  <c r="C55" i="11"/>
  <c r="D44" i="11"/>
  <c r="C54" i="11"/>
  <c r="C53" i="11"/>
  <c r="C52" i="11"/>
  <c r="C51" i="11"/>
  <c r="C50" i="11"/>
  <c r="C49" i="11"/>
  <c r="C48" i="11"/>
  <c r="C47" i="11"/>
  <c r="C46" i="11"/>
  <c r="C45" i="11"/>
  <c r="C44" i="11"/>
  <c r="B45" i="11" s="1"/>
  <c r="B44" i="8"/>
  <c r="D43" i="8"/>
  <c r="E43" i="8" s="1"/>
  <c r="B47" i="7"/>
  <c r="D46" i="7"/>
  <c r="E46" i="7" s="1"/>
  <c r="C308" i="10"/>
  <c r="E44" i="10"/>
  <c r="D45" i="10"/>
  <c r="E45" i="10" s="1"/>
  <c r="B46" i="10"/>
  <c r="C365" i="9"/>
  <c r="C361" i="9"/>
  <c r="C357" i="9"/>
  <c r="C353" i="9"/>
  <c r="C349" i="9"/>
  <c r="C345" i="9"/>
  <c r="C366" i="9"/>
  <c r="C362" i="9"/>
  <c r="C358" i="9"/>
  <c r="C354" i="9"/>
  <c r="C350" i="9"/>
  <c r="C346" i="9"/>
  <c r="C363" i="9"/>
  <c r="C355" i="9"/>
  <c r="C347" i="9"/>
  <c r="C342" i="9"/>
  <c r="C340" i="9"/>
  <c r="C338" i="9"/>
  <c r="C336" i="9"/>
  <c r="C334" i="9"/>
  <c r="C332" i="9"/>
  <c r="C328" i="9"/>
  <c r="C324" i="9"/>
  <c r="C360" i="9"/>
  <c r="C352" i="9"/>
  <c r="C344" i="9"/>
  <c r="C329" i="9"/>
  <c r="C325" i="9"/>
  <c r="C367" i="9"/>
  <c r="C359" i="9"/>
  <c r="C351" i="9"/>
  <c r="C343" i="9"/>
  <c r="C341" i="9"/>
  <c r="C339" i="9"/>
  <c r="C337" i="9"/>
  <c r="C335" i="9"/>
  <c r="C333" i="9"/>
  <c r="C330" i="9"/>
  <c r="C326" i="9"/>
  <c r="C322" i="9"/>
  <c r="C321" i="9"/>
  <c r="C320" i="9"/>
  <c r="C319" i="9"/>
  <c r="C318" i="9"/>
  <c r="C317" i="9"/>
  <c r="C316" i="9"/>
  <c r="C315" i="9"/>
  <c r="C314" i="9"/>
  <c r="C313" i="9"/>
  <c r="C312" i="9"/>
  <c r="C311" i="9"/>
  <c r="C327" i="9"/>
  <c r="C309" i="9"/>
  <c r="C305" i="9"/>
  <c r="C301" i="9"/>
  <c r="C297" i="9"/>
  <c r="C293" i="9"/>
  <c r="C289" i="9"/>
  <c r="C285" i="9"/>
  <c r="C348" i="9"/>
  <c r="C331" i="9"/>
  <c r="C310" i="9"/>
  <c r="C306" i="9"/>
  <c r="C302" i="9"/>
  <c r="C298" i="9"/>
  <c r="C294" i="9"/>
  <c r="C290" i="9"/>
  <c r="C286" i="9"/>
  <c r="C282" i="9"/>
  <c r="C281" i="9"/>
  <c r="C280" i="9"/>
  <c r="C279" i="9"/>
  <c r="C278" i="9"/>
  <c r="C277" i="9"/>
  <c r="C276" i="9"/>
  <c r="C275" i="9"/>
  <c r="C274" i="9"/>
  <c r="C273" i="9"/>
  <c r="C272" i="9"/>
  <c r="C271" i="9"/>
  <c r="C270" i="9"/>
  <c r="C269" i="9"/>
  <c r="C268" i="9"/>
  <c r="C267" i="9"/>
  <c r="C266" i="9"/>
  <c r="C265" i="9"/>
  <c r="C264" i="9"/>
  <c r="C263" i="9"/>
  <c r="C262" i="9"/>
  <c r="C261" i="9"/>
  <c r="C260" i="9"/>
  <c r="C259" i="9"/>
  <c r="C258" i="9"/>
  <c r="C257" i="9"/>
  <c r="C256" i="9"/>
  <c r="C255" i="9"/>
  <c r="C254" i="9"/>
  <c r="C253" i="9"/>
  <c r="C252" i="9"/>
  <c r="C251" i="9"/>
  <c r="C250" i="9"/>
  <c r="C249" i="9"/>
  <c r="C248" i="9"/>
  <c r="C247" i="9"/>
  <c r="C246" i="9"/>
  <c r="C245" i="9"/>
  <c r="C244" i="9"/>
  <c r="C243" i="9"/>
  <c r="C242" i="9"/>
  <c r="C241" i="9"/>
  <c r="C240" i="9"/>
  <c r="C239" i="9"/>
  <c r="C238" i="9"/>
  <c r="C237" i="9"/>
  <c r="C236" i="9"/>
  <c r="C235" i="9"/>
  <c r="C234" i="9"/>
  <c r="C233" i="9"/>
  <c r="C232" i="9"/>
  <c r="C231" i="9"/>
  <c r="C230" i="9"/>
  <c r="C229" i="9"/>
  <c r="C228" i="9"/>
  <c r="C227" i="9"/>
  <c r="C226" i="9"/>
  <c r="C225" i="9"/>
  <c r="C224" i="9"/>
  <c r="C223" i="9"/>
  <c r="C222" i="9"/>
  <c r="C221" i="9"/>
  <c r="C220" i="9"/>
  <c r="C219" i="9"/>
  <c r="C218" i="9"/>
  <c r="C217" i="9"/>
  <c r="C216" i="9"/>
  <c r="C215" i="9"/>
  <c r="C214" i="9"/>
  <c r="C213" i="9"/>
  <c r="C212" i="9"/>
  <c r="C211" i="9"/>
  <c r="C210" i="9"/>
  <c r="C209" i="9"/>
  <c r="C208" i="9"/>
  <c r="C207" i="9"/>
  <c r="C206" i="9"/>
  <c r="C205" i="9"/>
  <c r="C204" i="9"/>
  <c r="C203" i="9"/>
  <c r="C202" i="9"/>
  <c r="C201" i="9"/>
  <c r="C200" i="9"/>
  <c r="C199" i="9"/>
  <c r="C198" i="9"/>
  <c r="C197" i="9"/>
  <c r="C196" i="9"/>
  <c r="C195" i="9"/>
  <c r="C194" i="9"/>
  <c r="C193" i="9"/>
  <c r="C192" i="9"/>
  <c r="C191" i="9"/>
  <c r="C190" i="9"/>
  <c r="C189" i="9"/>
  <c r="C188" i="9"/>
  <c r="C187" i="9"/>
  <c r="C186" i="9"/>
  <c r="C185" i="9"/>
  <c r="C184" i="9"/>
  <c r="C183" i="9"/>
  <c r="C182" i="9"/>
  <c r="C181" i="9"/>
  <c r="C180" i="9"/>
  <c r="C179" i="9"/>
  <c r="C178" i="9"/>
  <c r="C177" i="9"/>
  <c r="C176" i="9"/>
  <c r="C175" i="9"/>
  <c r="C174" i="9"/>
  <c r="C173" i="9"/>
  <c r="C172" i="9"/>
  <c r="C171" i="9"/>
  <c r="C170" i="9"/>
  <c r="C169" i="9"/>
  <c r="C168" i="9"/>
  <c r="C167" i="9"/>
  <c r="C166" i="9"/>
  <c r="C165" i="9"/>
  <c r="C164" i="9"/>
  <c r="C163" i="9"/>
  <c r="C162" i="9"/>
  <c r="C161" i="9"/>
  <c r="C160" i="9"/>
  <c r="C159" i="9"/>
  <c r="C158" i="9"/>
  <c r="C157" i="9"/>
  <c r="C156" i="9"/>
  <c r="C155" i="9"/>
  <c r="C154" i="9"/>
  <c r="C153" i="9"/>
  <c r="C152" i="9"/>
  <c r="C151" i="9"/>
  <c r="C150" i="9"/>
  <c r="C323" i="9"/>
  <c r="C304" i="9"/>
  <c r="C296" i="9"/>
  <c r="C288" i="9"/>
  <c r="C303" i="9"/>
  <c r="C295" i="9"/>
  <c r="C287" i="9"/>
  <c r="C364" i="9"/>
  <c r="C308" i="9"/>
  <c r="C300" i="9"/>
  <c r="C292" i="9"/>
  <c r="C284" i="9"/>
  <c r="C307" i="9"/>
  <c r="C146" i="9"/>
  <c r="C142" i="9"/>
  <c r="C138" i="9"/>
  <c r="C134" i="9"/>
  <c r="C91" i="9"/>
  <c r="D44" i="9"/>
  <c r="C87" i="9"/>
  <c r="C84" i="9"/>
  <c r="C81" i="9"/>
  <c r="C78" i="9"/>
  <c r="C75" i="9"/>
  <c r="C72" i="9"/>
  <c r="C68" i="9"/>
  <c r="C64" i="9"/>
  <c r="C61" i="9"/>
  <c r="C57" i="9"/>
  <c r="C54" i="9"/>
  <c r="C283" i="9"/>
  <c r="C149" i="9"/>
  <c r="C145" i="9"/>
  <c r="C141" i="9"/>
  <c r="C137" i="9"/>
  <c r="C133" i="9"/>
  <c r="C130" i="9"/>
  <c r="C128" i="9"/>
  <c r="C126" i="9"/>
  <c r="C124" i="9"/>
  <c r="C122" i="9"/>
  <c r="C120" i="9"/>
  <c r="C118" i="9"/>
  <c r="C116" i="9"/>
  <c r="C114" i="9"/>
  <c r="C112" i="9"/>
  <c r="C110" i="9"/>
  <c r="C108" i="9"/>
  <c r="C106" i="9"/>
  <c r="C104" i="9"/>
  <c r="C102" i="9"/>
  <c r="C100" i="9"/>
  <c r="C98" i="9"/>
  <c r="C96" i="9"/>
  <c r="C94" i="9"/>
  <c r="C92" i="9"/>
  <c r="C89" i="9"/>
  <c r="C86" i="9"/>
  <c r="C83" i="9"/>
  <c r="C80" i="9"/>
  <c r="C77" i="9"/>
  <c r="C74" i="9"/>
  <c r="C71" i="9"/>
  <c r="C69" i="9"/>
  <c r="C66" i="9"/>
  <c r="C63" i="9"/>
  <c r="C60" i="9"/>
  <c r="C58" i="9"/>
  <c r="C56" i="9"/>
  <c r="C53" i="9"/>
  <c r="C50" i="9"/>
  <c r="C48" i="9"/>
  <c r="C46" i="9"/>
  <c r="C44" i="9"/>
  <c r="C147" i="9"/>
  <c r="C139" i="9"/>
  <c r="C131" i="9"/>
  <c r="C127" i="9"/>
  <c r="C123" i="9"/>
  <c r="C119" i="9"/>
  <c r="C115" i="9"/>
  <c r="C109" i="9"/>
  <c r="C105" i="9"/>
  <c r="C101" i="9"/>
  <c r="C97" i="9"/>
  <c r="C93" i="9"/>
  <c r="C90" i="9"/>
  <c r="C356" i="9"/>
  <c r="C291" i="9"/>
  <c r="C148" i="9"/>
  <c r="C144" i="9"/>
  <c r="C140" i="9"/>
  <c r="C136" i="9"/>
  <c r="C132" i="9"/>
  <c r="C88" i="9"/>
  <c r="C85" i="9"/>
  <c r="C82" i="9"/>
  <c r="C79" i="9"/>
  <c r="C76" i="9"/>
  <c r="C73" i="9"/>
  <c r="C70" i="9"/>
  <c r="C67" i="9"/>
  <c r="C65" i="9"/>
  <c r="C62" i="9"/>
  <c r="C59" i="9"/>
  <c r="C55" i="9"/>
  <c r="C52" i="9"/>
  <c r="C51" i="9"/>
  <c r="C49" i="9"/>
  <c r="C47" i="9"/>
  <c r="C45" i="9"/>
  <c r="C299" i="9"/>
  <c r="C143" i="9"/>
  <c r="C135" i="9"/>
  <c r="C129" i="9"/>
  <c r="C125" i="9"/>
  <c r="C121" i="9"/>
  <c r="C117" i="9"/>
  <c r="C113" i="9"/>
  <c r="C111" i="9"/>
  <c r="C107" i="9"/>
  <c r="C103" i="9"/>
  <c r="C99" i="9"/>
  <c r="C95" i="9"/>
  <c r="B45" i="9"/>
  <c r="D39" i="2"/>
  <c r="E39" i="2" s="1"/>
  <c r="D45" i="11" l="1"/>
  <c r="E45" i="11" s="1"/>
  <c r="B46" i="11"/>
  <c r="C128" i="11"/>
  <c r="E44" i="11"/>
  <c r="C180" i="8"/>
  <c r="C172" i="8"/>
  <c r="C164" i="8"/>
  <c r="C181" i="8"/>
  <c r="C173" i="8"/>
  <c r="C162" i="8"/>
  <c r="C146" i="8"/>
  <c r="C130" i="8"/>
  <c r="C159" i="8"/>
  <c r="C143" i="8"/>
  <c r="C127" i="8"/>
  <c r="C156" i="8"/>
  <c r="C140" i="8"/>
  <c r="C124" i="8"/>
  <c r="C114" i="8"/>
  <c r="C98" i="8"/>
  <c r="C82" i="8"/>
  <c r="C66" i="8"/>
  <c r="C51" i="8"/>
  <c r="C137" i="8"/>
  <c r="C109" i="8"/>
  <c r="C93" i="8"/>
  <c r="C77" i="8"/>
  <c r="C61" i="8"/>
  <c r="C115" i="8"/>
  <c r="C75" i="8"/>
  <c r="C157" i="8"/>
  <c r="C116" i="8"/>
  <c r="C100" i="8"/>
  <c r="C84" i="8"/>
  <c r="C68" i="8"/>
  <c r="C52" i="8"/>
  <c r="C44" i="8"/>
  <c r="C119" i="8"/>
  <c r="C95" i="8"/>
  <c r="C63" i="8"/>
  <c r="C186" i="8"/>
  <c r="C178" i="8"/>
  <c r="C170" i="8"/>
  <c r="C187" i="8"/>
  <c r="C179" i="8"/>
  <c r="C171" i="8"/>
  <c r="C158" i="8"/>
  <c r="C142" i="8"/>
  <c r="C126" i="8"/>
  <c r="C155" i="8"/>
  <c r="C139" i="8"/>
  <c r="C123" i="8"/>
  <c r="C152" i="8"/>
  <c r="C136" i="8"/>
  <c r="C149" i="8"/>
  <c r="C110" i="8"/>
  <c r="C94" i="8"/>
  <c r="C78" i="8"/>
  <c r="C62" i="8"/>
  <c r="C49" i="8"/>
  <c r="C121" i="8"/>
  <c r="C105" i="8"/>
  <c r="C89" i="8"/>
  <c r="C73" i="8"/>
  <c r="C57" i="8"/>
  <c r="C99" i="8"/>
  <c r="C67" i="8"/>
  <c r="C141" i="8"/>
  <c r="C112" i="8"/>
  <c r="C96" i="8"/>
  <c r="C80" i="8"/>
  <c r="C64" i="8"/>
  <c r="C50" i="8"/>
  <c r="C161" i="8"/>
  <c r="C111" i="8"/>
  <c r="C87" i="8"/>
  <c r="C55" i="8"/>
  <c r="C56" i="8"/>
  <c r="C129" i="8"/>
  <c r="C71" i="8"/>
  <c r="C184" i="8"/>
  <c r="C176" i="8"/>
  <c r="C168" i="8"/>
  <c r="C185" i="8"/>
  <c r="C177" i="8"/>
  <c r="C169" i="8"/>
  <c r="C154" i="8"/>
  <c r="C138" i="8"/>
  <c r="C122" i="8"/>
  <c r="C151" i="8"/>
  <c r="C135" i="8"/>
  <c r="C165" i="8"/>
  <c r="C148" i="8"/>
  <c r="C132" i="8"/>
  <c r="C133" i="8"/>
  <c r="C106" i="8"/>
  <c r="C90" i="8"/>
  <c r="C74" i="8"/>
  <c r="C58" i="8"/>
  <c r="C47" i="8"/>
  <c r="C117" i="8"/>
  <c r="C101" i="8"/>
  <c r="C85" i="8"/>
  <c r="C69" i="8"/>
  <c r="C53" i="8"/>
  <c r="C91" i="8"/>
  <c r="C59" i="8"/>
  <c r="C125" i="8"/>
  <c r="C108" i="8"/>
  <c r="C92" i="8"/>
  <c r="C76" i="8"/>
  <c r="C60" i="8"/>
  <c r="C48" i="8"/>
  <c r="C145" i="8"/>
  <c r="C107" i="8"/>
  <c r="C79" i="8"/>
  <c r="C182" i="8"/>
  <c r="C174" i="8"/>
  <c r="C166" i="8"/>
  <c r="C183" i="8"/>
  <c r="C175" i="8"/>
  <c r="C167" i="8"/>
  <c r="C150" i="8"/>
  <c r="C134" i="8"/>
  <c r="C163" i="8"/>
  <c r="C147" i="8"/>
  <c r="C131" i="8"/>
  <c r="C160" i="8"/>
  <c r="C144" i="8"/>
  <c r="C128" i="8"/>
  <c r="C118" i="8"/>
  <c r="C102" i="8"/>
  <c r="C86" i="8"/>
  <c r="C70" i="8"/>
  <c r="C54" i="8"/>
  <c r="C153" i="8"/>
  <c r="C113" i="8"/>
  <c r="C97" i="8"/>
  <c r="C81" i="8"/>
  <c r="C65" i="8"/>
  <c r="D44" i="8"/>
  <c r="C83" i="8"/>
  <c r="C45" i="8"/>
  <c r="C120" i="8"/>
  <c r="C104" i="8"/>
  <c r="C88" i="8"/>
  <c r="C72" i="8"/>
  <c r="C46" i="8"/>
  <c r="C103" i="8"/>
  <c r="B48" i="7"/>
  <c r="D47" i="7"/>
  <c r="E47" i="7" s="1"/>
  <c r="D46" i="10"/>
  <c r="E46" i="10" s="1"/>
  <c r="B47" i="10"/>
  <c r="C368" i="9"/>
  <c r="E44" i="9"/>
  <c r="D45" i="9"/>
  <c r="E45" i="9" s="1"/>
  <c r="B46" i="9"/>
  <c r="D40" i="2"/>
  <c r="E40" i="2" s="1"/>
  <c r="D46" i="11" l="1"/>
  <c r="E46" i="11" s="1"/>
  <c r="B47" i="11"/>
  <c r="B45" i="8"/>
  <c r="C188" i="8"/>
  <c r="E44" i="8"/>
  <c r="B49" i="7"/>
  <c r="D48" i="7"/>
  <c r="E48" i="7" s="1"/>
  <c r="D47" i="10"/>
  <c r="E47" i="10" s="1"/>
  <c r="B48" i="10"/>
  <c r="D46" i="9"/>
  <c r="E46" i="9" s="1"/>
  <c r="B47" i="9"/>
  <c r="D41" i="2"/>
  <c r="E41" i="2" s="1"/>
  <c r="D47" i="11" l="1"/>
  <c r="E47" i="11" s="1"/>
  <c r="B48" i="11"/>
  <c r="D45" i="8"/>
  <c r="E45" i="8" s="1"/>
  <c r="B46" i="8"/>
  <c r="D49" i="7"/>
  <c r="E49" i="7" s="1"/>
  <c r="B50" i="7"/>
  <c r="D48" i="10"/>
  <c r="E48" i="10" s="1"/>
  <c r="B49" i="10"/>
  <c r="D47" i="9"/>
  <c r="E47" i="9" s="1"/>
  <c r="B48" i="9"/>
  <c r="D42" i="2"/>
  <c r="E42" i="2" s="1"/>
  <c r="D48" i="11" l="1"/>
  <c r="E48" i="11" s="1"/>
  <c r="B49" i="11"/>
  <c r="B47" i="8"/>
  <c r="D46" i="8"/>
  <c r="E46" i="8" s="1"/>
  <c r="B51" i="7"/>
  <c r="D50" i="7"/>
  <c r="E50" i="7" s="1"/>
  <c r="D49" i="10"/>
  <c r="E49" i="10" s="1"/>
  <c r="B50" i="10"/>
  <c r="D48" i="9"/>
  <c r="E48" i="9" s="1"/>
  <c r="B49" i="9"/>
  <c r="D43" i="2"/>
  <c r="E43" i="2" s="1"/>
  <c r="D49" i="11" l="1"/>
  <c r="E49" i="11" s="1"/>
  <c r="B50" i="11"/>
  <c r="B48" i="8"/>
  <c r="D47" i="8"/>
  <c r="E47" i="8" s="1"/>
  <c r="B52" i="7"/>
  <c r="D51" i="7"/>
  <c r="E51" i="7" s="1"/>
  <c r="D50" i="10"/>
  <c r="E50" i="10" s="1"/>
  <c r="B51" i="10"/>
  <c r="D49" i="9"/>
  <c r="E49" i="9" s="1"/>
  <c r="B50" i="9"/>
  <c r="D44" i="2"/>
  <c r="E44" i="2" s="1"/>
  <c r="D50" i="11" l="1"/>
  <c r="E50" i="11" s="1"/>
  <c r="B51" i="11"/>
  <c r="B49" i="8"/>
  <c r="D48" i="8"/>
  <c r="E48" i="8" s="1"/>
  <c r="B53" i="7"/>
  <c r="D52" i="7"/>
  <c r="E52" i="7" s="1"/>
  <c r="D51" i="10"/>
  <c r="E51" i="10" s="1"/>
  <c r="B52" i="10"/>
  <c r="D50" i="9"/>
  <c r="E50" i="9" s="1"/>
  <c r="B51" i="9"/>
  <c r="D45" i="2"/>
  <c r="E45" i="2" s="1"/>
  <c r="D51" i="11" l="1"/>
  <c r="E51" i="11" s="1"/>
  <c r="B52" i="11"/>
  <c r="D49" i="8"/>
  <c r="E49" i="8" s="1"/>
  <c r="B50" i="8"/>
  <c r="B54" i="7"/>
  <c r="D53" i="7"/>
  <c r="E53" i="7" s="1"/>
  <c r="D52" i="10"/>
  <c r="E52" i="10" s="1"/>
  <c r="B53" i="10"/>
  <c r="D51" i="9"/>
  <c r="E51" i="9" s="1"/>
  <c r="B52" i="9"/>
  <c r="D46" i="2"/>
  <c r="E46" i="2" s="1"/>
  <c r="D52" i="11" l="1"/>
  <c r="E52" i="11" s="1"/>
  <c r="B53" i="11"/>
  <c r="B51" i="8"/>
  <c r="D50" i="8"/>
  <c r="E50" i="8" s="1"/>
  <c r="B55" i="7"/>
  <c r="D54" i="7"/>
  <c r="E54" i="7" s="1"/>
  <c r="D53" i="10"/>
  <c r="E53" i="10" s="1"/>
  <c r="B54" i="10"/>
  <c r="D52" i="9"/>
  <c r="E52" i="9" s="1"/>
  <c r="B53" i="9"/>
  <c r="D47" i="2"/>
  <c r="E47" i="2" s="1"/>
  <c r="D53" i="11" l="1"/>
  <c r="E53" i="11" s="1"/>
  <c r="B54" i="11"/>
  <c r="B52" i="8"/>
  <c r="D51" i="8"/>
  <c r="E51" i="8" s="1"/>
  <c r="B56" i="7"/>
  <c r="D55" i="7"/>
  <c r="E55" i="7" s="1"/>
  <c r="D54" i="10"/>
  <c r="E54" i="10" s="1"/>
  <c r="B55" i="10"/>
  <c r="D53" i="9"/>
  <c r="E53" i="9" s="1"/>
  <c r="B54" i="9"/>
  <c r="D48" i="2"/>
  <c r="E48" i="2" s="1"/>
  <c r="D54" i="11" l="1"/>
  <c r="E54" i="11" s="1"/>
  <c r="B55" i="11"/>
  <c r="D52" i="8"/>
  <c r="E52" i="8" s="1"/>
  <c r="B53" i="8"/>
  <c r="B57" i="7"/>
  <c r="D56" i="7"/>
  <c r="E56" i="7" s="1"/>
  <c r="D55" i="10"/>
  <c r="E55" i="10" s="1"/>
  <c r="B56" i="10"/>
  <c r="D54" i="9"/>
  <c r="E54" i="9" s="1"/>
  <c r="B55" i="9"/>
  <c r="D49" i="2"/>
  <c r="E49" i="2" s="1"/>
  <c r="B56" i="11" l="1"/>
  <c r="D55" i="11"/>
  <c r="E55" i="11" s="1"/>
  <c r="B54" i="8"/>
  <c r="D53" i="8"/>
  <c r="E53" i="8" s="1"/>
  <c r="D57" i="7"/>
  <c r="E57" i="7" s="1"/>
  <c r="B58" i="7"/>
  <c r="D56" i="10"/>
  <c r="E56" i="10" s="1"/>
  <c r="B57" i="10"/>
  <c r="D55" i="9"/>
  <c r="E55" i="9" s="1"/>
  <c r="B56" i="9"/>
  <c r="D50" i="2"/>
  <c r="E50" i="2" s="1"/>
  <c r="D56" i="11" l="1"/>
  <c r="E56" i="11" s="1"/>
  <c r="B57" i="11"/>
  <c r="B55" i="8"/>
  <c r="D54" i="8"/>
  <c r="E54" i="8" s="1"/>
  <c r="B59" i="7"/>
  <c r="D58" i="7"/>
  <c r="E58" i="7" s="1"/>
  <c r="D57" i="10"/>
  <c r="E57" i="10" s="1"/>
  <c r="B58" i="10"/>
  <c r="D56" i="9"/>
  <c r="E56" i="9" s="1"/>
  <c r="B57" i="9"/>
  <c r="D51" i="2"/>
  <c r="E51" i="2" s="1"/>
  <c r="D57" i="11" l="1"/>
  <c r="E57" i="11" s="1"/>
  <c r="B58" i="11"/>
  <c r="B56" i="8"/>
  <c r="D55" i="8"/>
  <c r="E55" i="8" s="1"/>
  <c r="B60" i="7"/>
  <c r="D59" i="7"/>
  <c r="E59" i="7" s="1"/>
  <c r="D58" i="10"/>
  <c r="E58" i="10" s="1"/>
  <c r="B59" i="10"/>
  <c r="D57" i="9"/>
  <c r="E57" i="9" s="1"/>
  <c r="B58" i="9"/>
  <c r="D52" i="2"/>
  <c r="E52" i="2" s="1"/>
  <c r="D58" i="11" l="1"/>
  <c r="E58" i="11" s="1"/>
  <c r="B59" i="11"/>
  <c r="D56" i="8"/>
  <c r="E56" i="8" s="1"/>
  <c r="B57" i="8"/>
  <c r="B61" i="7"/>
  <c r="D60" i="7"/>
  <c r="E60" i="7" s="1"/>
  <c r="D59" i="10"/>
  <c r="E59" i="10" s="1"/>
  <c r="B60" i="10"/>
  <c r="D58" i="9"/>
  <c r="E58" i="9" s="1"/>
  <c r="B59" i="9"/>
  <c r="D53" i="2"/>
  <c r="E53" i="2" s="1"/>
  <c r="B60" i="11" l="1"/>
  <c r="D59" i="11"/>
  <c r="E59" i="11" s="1"/>
  <c r="B58" i="8"/>
  <c r="D57" i="8"/>
  <c r="E57" i="8" s="1"/>
  <c r="B62" i="7"/>
  <c r="D61" i="7"/>
  <c r="E61" i="7" s="1"/>
  <c r="D60" i="10"/>
  <c r="E60" i="10" s="1"/>
  <c r="B61" i="10"/>
  <c r="D59" i="9"/>
  <c r="E59" i="9" s="1"/>
  <c r="B60" i="9"/>
  <c r="D54" i="2"/>
  <c r="E54" i="2" s="1"/>
  <c r="D60" i="11" l="1"/>
  <c r="E60" i="11" s="1"/>
  <c r="B61" i="11"/>
  <c r="B59" i="8"/>
  <c r="D58" i="8"/>
  <c r="E58" i="8" s="1"/>
  <c r="B63" i="7"/>
  <c r="D62" i="7"/>
  <c r="E62" i="7" s="1"/>
  <c r="D61" i="10"/>
  <c r="E61" i="10" s="1"/>
  <c r="B62" i="10"/>
  <c r="D60" i="9"/>
  <c r="E60" i="9" s="1"/>
  <c r="B61" i="9"/>
  <c r="D55" i="2"/>
  <c r="E55" i="2" s="1"/>
  <c r="B62" i="11" l="1"/>
  <c r="D61" i="11"/>
  <c r="E61" i="11" s="1"/>
  <c r="D59" i="8"/>
  <c r="E59" i="8" s="1"/>
  <c r="B60" i="8"/>
  <c r="B64" i="7"/>
  <c r="D63" i="7"/>
  <c r="E63" i="7" s="1"/>
  <c r="D62" i="10"/>
  <c r="E62" i="10" s="1"/>
  <c r="B63" i="10"/>
  <c r="D61" i="9"/>
  <c r="E61" i="9" s="1"/>
  <c r="B62" i="9"/>
  <c r="D56" i="2"/>
  <c r="E56" i="2" s="1"/>
  <c r="D62" i="11" l="1"/>
  <c r="E62" i="11" s="1"/>
  <c r="B63" i="11"/>
  <c r="B61" i="8"/>
  <c r="D60" i="8"/>
  <c r="E60" i="8" s="1"/>
  <c r="B65" i="7"/>
  <c r="D64" i="7"/>
  <c r="E64" i="7" s="1"/>
  <c r="D63" i="10"/>
  <c r="E63" i="10" s="1"/>
  <c r="B64" i="10"/>
  <c r="D62" i="9"/>
  <c r="E62" i="9" s="1"/>
  <c r="B63" i="9"/>
  <c r="D57" i="2"/>
  <c r="E57" i="2" s="1"/>
  <c r="B64" i="11" l="1"/>
  <c r="D63" i="11"/>
  <c r="E63" i="11" s="1"/>
  <c r="D61" i="8"/>
  <c r="E61" i="8" s="1"/>
  <c r="B62" i="8"/>
  <c r="D65" i="7"/>
  <c r="E65" i="7" s="1"/>
  <c r="B66" i="7"/>
  <c r="D64" i="10"/>
  <c r="E64" i="10" s="1"/>
  <c r="B65" i="10"/>
  <c r="D63" i="9"/>
  <c r="E63" i="9" s="1"/>
  <c r="B64" i="9"/>
  <c r="D58" i="2"/>
  <c r="E58" i="2" s="1"/>
  <c r="D64" i="11" l="1"/>
  <c r="E64" i="11" s="1"/>
  <c r="B65" i="11"/>
  <c r="B63" i="8"/>
  <c r="D62" i="8"/>
  <c r="E62" i="8" s="1"/>
  <c r="B67" i="7"/>
  <c r="D66" i="7"/>
  <c r="E66" i="7" s="1"/>
  <c r="D65" i="10"/>
  <c r="E65" i="10" s="1"/>
  <c r="B66" i="10"/>
  <c r="D64" i="9"/>
  <c r="E64" i="9" s="1"/>
  <c r="B65" i="9"/>
  <c r="D59" i="2"/>
  <c r="E59" i="2" s="1"/>
  <c r="B66" i="11" l="1"/>
  <c r="D65" i="11"/>
  <c r="E65" i="11" s="1"/>
  <c r="D63" i="8"/>
  <c r="E63" i="8" s="1"/>
  <c r="B64" i="8"/>
  <c r="B68" i="7"/>
  <c r="D67" i="7"/>
  <c r="E67" i="7" s="1"/>
  <c r="D66" i="10"/>
  <c r="E66" i="10" s="1"/>
  <c r="B67" i="10"/>
  <c r="D65" i="9"/>
  <c r="E65" i="9" s="1"/>
  <c r="B66" i="9"/>
  <c r="D60" i="2"/>
  <c r="E60" i="2" s="1"/>
  <c r="D66" i="11" l="1"/>
  <c r="E66" i="11" s="1"/>
  <c r="B67" i="11"/>
  <c r="B65" i="8"/>
  <c r="D64" i="8"/>
  <c r="E64" i="8" s="1"/>
  <c r="B69" i="7"/>
  <c r="D68" i="7"/>
  <c r="E68" i="7" s="1"/>
  <c r="D67" i="10"/>
  <c r="E67" i="10" s="1"/>
  <c r="B68" i="10"/>
  <c r="D66" i="9"/>
  <c r="E66" i="9" s="1"/>
  <c r="B67" i="9"/>
  <c r="D61" i="2"/>
  <c r="E61" i="2" s="1"/>
  <c r="B68" i="11" l="1"/>
  <c r="D67" i="11"/>
  <c r="E67" i="11" s="1"/>
  <c r="B66" i="8"/>
  <c r="D65" i="8"/>
  <c r="E65" i="8" s="1"/>
  <c r="B70" i="7"/>
  <c r="D69" i="7"/>
  <c r="E69" i="7" s="1"/>
  <c r="D68" i="10"/>
  <c r="E68" i="10" s="1"/>
  <c r="B69" i="10"/>
  <c r="D67" i="9"/>
  <c r="E67" i="9" s="1"/>
  <c r="B68" i="9"/>
  <c r="D62" i="2"/>
  <c r="E62" i="2" s="1"/>
  <c r="D68" i="11" l="1"/>
  <c r="E68" i="11" s="1"/>
  <c r="B69" i="11"/>
  <c r="B67" i="8"/>
  <c r="D66" i="8"/>
  <c r="E66" i="8" s="1"/>
  <c r="B71" i="7"/>
  <c r="D70" i="7"/>
  <c r="E70" i="7" s="1"/>
  <c r="D69" i="10"/>
  <c r="E69" i="10" s="1"/>
  <c r="B70" i="10"/>
  <c r="D68" i="9"/>
  <c r="E68" i="9" s="1"/>
  <c r="B69" i="9"/>
  <c r="D63" i="2"/>
  <c r="E63" i="2" s="1"/>
  <c r="B70" i="11" l="1"/>
  <c r="D69" i="11"/>
  <c r="E69" i="11" s="1"/>
  <c r="B68" i="8"/>
  <c r="D67" i="8"/>
  <c r="E67" i="8" s="1"/>
  <c r="B72" i="7"/>
  <c r="D71" i="7"/>
  <c r="E71" i="7" s="1"/>
  <c r="D70" i="10"/>
  <c r="E70" i="10" s="1"/>
  <c r="B71" i="10"/>
  <c r="D69" i="9"/>
  <c r="E69" i="9" s="1"/>
  <c r="B70" i="9"/>
  <c r="D64" i="2"/>
  <c r="E64" i="2" s="1"/>
  <c r="D70" i="11" l="1"/>
  <c r="E70" i="11" s="1"/>
  <c r="B71" i="11"/>
  <c r="D68" i="8"/>
  <c r="E68" i="8" s="1"/>
  <c r="B69" i="8"/>
  <c r="B73" i="7"/>
  <c r="D72" i="7"/>
  <c r="E72" i="7" s="1"/>
  <c r="D71" i="10"/>
  <c r="E71" i="10" s="1"/>
  <c r="B72" i="10"/>
  <c r="D70" i="9"/>
  <c r="E70" i="9" s="1"/>
  <c r="B71" i="9"/>
  <c r="D65" i="2"/>
  <c r="E65" i="2" s="1"/>
  <c r="B72" i="11" l="1"/>
  <c r="D71" i="11"/>
  <c r="E71" i="11" s="1"/>
  <c r="B70" i="8"/>
  <c r="D69" i="8"/>
  <c r="E69" i="8" s="1"/>
  <c r="D73" i="7"/>
  <c r="E73" i="7" s="1"/>
  <c r="B74" i="7"/>
  <c r="D72" i="10"/>
  <c r="E72" i="10" s="1"/>
  <c r="B73" i="10"/>
  <c r="D71" i="9"/>
  <c r="E71" i="9" s="1"/>
  <c r="B72" i="9"/>
  <c r="D66" i="2"/>
  <c r="E66" i="2" s="1"/>
  <c r="D72" i="11" l="1"/>
  <c r="E72" i="11" s="1"/>
  <c r="B73" i="11"/>
  <c r="D70" i="8"/>
  <c r="E70" i="8" s="1"/>
  <c r="B71" i="8"/>
  <c r="B75" i="7"/>
  <c r="D74" i="7"/>
  <c r="E74" i="7" s="1"/>
  <c r="D73" i="10"/>
  <c r="E73" i="10" s="1"/>
  <c r="B74" i="10"/>
  <c r="D72" i="9"/>
  <c r="E72" i="9" s="1"/>
  <c r="B73" i="9"/>
  <c r="D67" i="2"/>
  <c r="E67" i="2" s="1"/>
  <c r="B74" i="11" l="1"/>
  <c r="D73" i="11"/>
  <c r="E73" i="11" s="1"/>
  <c r="D71" i="8"/>
  <c r="E71" i="8" s="1"/>
  <c r="B72" i="8"/>
  <c r="B76" i="7"/>
  <c r="D75" i="7"/>
  <c r="E75" i="7" s="1"/>
  <c r="D74" i="10"/>
  <c r="E74" i="10" s="1"/>
  <c r="B75" i="10"/>
  <c r="D73" i="9"/>
  <c r="E73" i="9" s="1"/>
  <c r="B74" i="9"/>
  <c r="D68" i="2"/>
  <c r="E68" i="2" s="1"/>
  <c r="D74" i="11" l="1"/>
  <c r="E74" i="11" s="1"/>
  <c r="B75" i="11"/>
  <c r="B73" i="8"/>
  <c r="D72" i="8"/>
  <c r="E72" i="8" s="1"/>
  <c r="B77" i="7"/>
  <c r="D76" i="7"/>
  <c r="E76" i="7" s="1"/>
  <c r="D75" i="10"/>
  <c r="E75" i="10" s="1"/>
  <c r="B76" i="10"/>
  <c r="D74" i="9"/>
  <c r="E74" i="9" s="1"/>
  <c r="B75" i="9"/>
  <c r="D69" i="2"/>
  <c r="E69" i="2" s="1"/>
  <c r="D75" i="11" l="1"/>
  <c r="E75" i="11" s="1"/>
  <c r="B76" i="11"/>
  <c r="B74" i="8"/>
  <c r="D73" i="8"/>
  <c r="E73" i="8" s="1"/>
  <c r="D77" i="7"/>
  <c r="E77" i="7" s="1"/>
  <c r="B78" i="7"/>
  <c r="D76" i="10"/>
  <c r="E76" i="10" s="1"/>
  <c r="B77" i="10"/>
  <c r="D75" i="9"/>
  <c r="E75" i="9" s="1"/>
  <c r="B76" i="9"/>
  <c r="D70" i="2"/>
  <c r="E70" i="2" s="1"/>
  <c r="D76" i="11" l="1"/>
  <c r="E76" i="11" s="1"/>
  <c r="B77" i="11"/>
  <c r="B75" i="8"/>
  <c r="D74" i="8"/>
  <c r="E74" i="8" s="1"/>
  <c r="B79" i="7"/>
  <c r="D78" i="7"/>
  <c r="E78" i="7" s="1"/>
  <c r="D77" i="10"/>
  <c r="E77" i="10" s="1"/>
  <c r="B78" i="10"/>
  <c r="D76" i="9"/>
  <c r="E76" i="9" s="1"/>
  <c r="B77" i="9"/>
  <c r="D71" i="2"/>
  <c r="E71" i="2" s="1"/>
  <c r="D77" i="11" l="1"/>
  <c r="E77" i="11" s="1"/>
  <c r="B78" i="11"/>
  <c r="B76" i="8"/>
  <c r="D75" i="8"/>
  <c r="E75" i="8" s="1"/>
  <c r="D79" i="7"/>
  <c r="E79" i="7" s="1"/>
  <c r="B80" i="7"/>
  <c r="D78" i="10"/>
  <c r="E78" i="10" s="1"/>
  <c r="B79" i="10"/>
  <c r="D77" i="9"/>
  <c r="E77" i="9" s="1"/>
  <c r="B78" i="9"/>
  <c r="D72" i="2"/>
  <c r="E72" i="2" s="1"/>
  <c r="D78" i="11" l="1"/>
  <c r="E78" i="11" s="1"/>
  <c r="B79" i="11"/>
  <c r="B77" i="8"/>
  <c r="D76" i="8"/>
  <c r="E76" i="8" s="1"/>
  <c r="B81" i="7"/>
  <c r="D80" i="7"/>
  <c r="E80" i="7" s="1"/>
  <c r="D79" i="10"/>
  <c r="E79" i="10" s="1"/>
  <c r="B80" i="10"/>
  <c r="D78" i="9"/>
  <c r="E78" i="9" s="1"/>
  <c r="B79" i="9"/>
  <c r="D73" i="2"/>
  <c r="E73" i="2" s="1"/>
  <c r="D79" i="11" l="1"/>
  <c r="E79" i="11" s="1"/>
  <c r="B80" i="11"/>
  <c r="B78" i="8"/>
  <c r="D77" i="8"/>
  <c r="E77" i="8" s="1"/>
  <c r="B82" i="7"/>
  <c r="D81" i="7"/>
  <c r="E81" i="7" s="1"/>
  <c r="D80" i="10"/>
  <c r="E80" i="10" s="1"/>
  <c r="B81" i="10"/>
  <c r="D79" i="9"/>
  <c r="E79" i="9" s="1"/>
  <c r="B80" i="9"/>
  <c r="D74" i="2"/>
  <c r="E74" i="2" s="1"/>
  <c r="D80" i="11" l="1"/>
  <c r="E80" i="11" s="1"/>
  <c r="B81" i="11"/>
  <c r="B79" i="8"/>
  <c r="D78" i="8"/>
  <c r="E78" i="8" s="1"/>
  <c r="B83" i="7"/>
  <c r="D82" i="7"/>
  <c r="E82" i="7" s="1"/>
  <c r="D81" i="10"/>
  <c r="E81" i="10" s="1"/>
  <c r="B82" i="10"/>
  <c r="D80" i="9"/>
  <c r="E80" i="9" s="1"/>
  <c r="B81" i="9"/>
  <c r="D75" i="2"/>
  <c r="E75" i="2" s="1"/>
  <c r="D81" i="11" l="1"/>
  <c r="E81" i="11" s="1"/>
  <c r="B82" i="11"/>
  <c r="B80" i="8"/>
  <c r="D79" i="8"/>
  <c r="E79" i="8" s="1"/>
  <c r="D83" i="7"/>
  <c r="E83" i="7" s="1"/>
  <c r="B84" i="7"/>
  <c r="D82" i="10"/>
  <c r="E82" i="10" s="1"/>
  <c r="B83" i="10"/>
  <c r="D81" i="9"/>
  <c r="E81" i="9" s="1"/>
  <c r="B82" i="9"/>
  <c r="D76" i="2"/>
  <c r="E76" i="2" s="1"/>
  <c r="D82" i="11" l="1"/>
  <c r="E82" i="11" s="1"/>
  <c r="B83" i="11"/>
  <c r="B81" i="8"/>
  <c r="D80" i="8"/>
  <c r="E80" i="8" s="1"/>
  <c r="B85" i="7"/>
  <c r="D84" i="7"/>
  <c r="E84" i="7" s="1"/>
  <c r="D83" i="10"/>
  <c r="E83" i="10" s="1"/>
  <c r="B84" i="10"/>
  <c r="D82" i="9"/>
  <c r="E82" i="9" s="1"/>
  <c r="B83" i="9"/>
  <c r="D77" i="2"/>
  <c r="E77" i="2" s="1"/>
  <c r="D83" i="11" l="1"/>
  <c r="E83" i="11" s="1"/>
  <c r="B84" i="11"/>
  <c r="D81" i="8"/>
  <c r="E81" i="8" s="1"/>
  <c r="B82" i="8"/>
  <c r="D85" i="7"/>
  <c r="E85" i="7" s="1"/>
  <c r="B86" i="7"/>
  <c r="D84" i="10"/>
  <c r="E84" i="10" s="1"/>
  <c r="B85" i="10"/>
  <c r="D83" i="9"/>
  <c r="E83" i="9" s="1"/>
  <c r="B84" i="9"/>
  <c r="D78" i="2"/>
  <c r="E78" i="2" s="1"/>
  <c r="D84" i="11" l="1"/>
  <c r="E84" i="11" s="1"/>
  <c r="B85" i="11"/>
  <c r="D82" i="8"/>
  <c r="E82" i="8" s="1"/>
  <c r="B83" i="8"/>
  <c r="B87" i="7"/>
  <c r="D86" i="7"/>
  <c r="E86" i="7" s="1"/>
  <c r="D85" i="10"/>
  <c r="E85" i="10" s="1"/>
  <c r="B86" i="10"/>
  <c r="D84" i="9"/>
  <c r="E84" i="9" s="1"/>
  <c r="B85" i="9"/>
  <c r="D79" i="2"/>
  <c r="E79" i="2" s="1"/>
  <c r="D85" i="11" l="1"/>
  <c r="E85" i="11" s="1"/>
  <c r="B86" i="11"/>
  <c r="B84" i="8"/>
  <c r="D83" i="8"/>
  <c r="E83" i="8" s="1"/>
  <c r="D87" i="7"/>
  <c r="E87" i="7" s="1"/>
  <c r="B88" i="7"/>
  <c r="D86" i="10"/>
  <c r="E86" i="10" s="1"/>
  <c r="B87" i="10"/>
  <c r="D85" i="9"/>
  <c r="E85" i="9" s="1"/>
  <c r="B86" i="9"/>
  <c r="D80" i="2"/>
  <c r="E80" i="2" s="1"/>
  <c r="D86" i="11" l="1"/>
  <c r="E86" i="11" s="1"/>
  <c r="B87" i="11"/>
  <c r="B85" i="8"/>
  <c r="D84" i="8"/>
  <c r="E84" i="8" s="1"/>
  <c r="B89" i="7"/>
  <c r="D88" i="7"/>
  <c r="E88" i="7" s="1"/>
  <c r="D87" i="10"/>
  <c r="E87" i="10" s="1"/>
  <c r="B88" i="10"/>
  <c r="D86" i="9"/>
  <c r="E86" i="9" s="1"/>
  <c r="B87" i="9"/>
  <c r="D81" i="2"/>
  <c r="E81" i="2" s="1"/>
  <c r="D87" i="11" l="1"/>
  <c r="E87" i="11" s="1"/>
  <c r="B88" i="11"/>
  <c r="B86" i="8"/>
  <c r="D85" i="8"/>
  <c r="E85" i="8" s="1"/>
  <c r="B90" i="7"/>
  <c r="D89" i="7"/>
  <c r="E89" i="7" s="1"/>
  <c r="D88" i="10"/>
  <c r="E88" i="10" s="1"/>
  <c r="B89" i="10"/>
  <c r="D87" i="9"/>
  <c r="E87" i="9" s="1"/>
  <c r="B88" i="9"/>
  <c r="D82" i="2"/>
  <c r="E82" i="2" s="1"/>
  <c r="D88" i="11" l="1"/>
  <c r="E88" i="11" s="1"/>
  <c r="B89" i="11"/>
  <c r="B87" i="8"/>
  <c r="D86" i="8"/>
  <c r="E86" i="8" s="1"/>
  <c r="B91" i="7"/>
  <c r="D90" i="7"/>
  <c r="E90" i="7" s="1"/>
  <c r="D89" i="10"/>
  <c r="E89" i="10" s="1"/>
  <c r="B90" i="10"/>
  <c r="D88" i="9"/>
  <c r="E88" i="9" s="1"/>
  <c r="B89" i="9"/>
  <c r="D83" i="2"/>
  <c r="E83" i="2" s="1"/>
  <c r="D89" i="11" l="1"/>
  <c r="E89" i="11" s="1"/>
  <c r="B90" i="11"/>
  <c r="B88" i="8"/>
  <c r="D87" i="8"/>
  <c r="E87" i="8" s="1"/>
  <c r="D91" i="7"/>
  <c r="E91" i="7" s="1"/>
  <c r="B92" i="7"/>
  <c r="D90" i="10"/>
  <c r="E90" i="10" s="1"/>
  <c r="B91" i="10"/>
  <c r="B90" i="9"/>
  <c r="D89" i="9"/>
  <c r="E89" i="9" s="1"/>
  <c r="D84" i="2"/>
  <c r="E84" i="2" s="1"/>
  <c r="D90" i="11" l="1"/>
  <c r="E90" i="11" s="1"/>
  <c r="B91" i="11"/>
  <c r="B89" i="8"/>
  <c r="D88" i="8"/>
  <c r="E88" i="8" s="1"/>
  <c r="B93" i="7"/>
  <c r="D92" i="7"/>
  <c r="E92" i="7" s="1"/>
  <c r="D91" i="10"/>
  <c r="E91" i="10" s="1"/>
  <c r="B92" i="10"/>
  <c r="B91" i="9"/>
  <c r="D90" i="9"/>
  <c r="E90" i="9" s="1"/>
  <c r="D85" i="2"/>
  <c r="E85" i="2" s="1"/>
  <c r="D91" i="11" l="1"/>
  <c r="E91" i="11" s="1"/>
  <c r="B92" i="11"/>
  <c r="D89" i="8"/>
  <c r="E89" i="8" s="1"/>
  <c r="B90" i="8"/>
  <c r="D93" i="7"/>
  <c r="E93" i="7" s="1"/>
  <c r="B94" i="7"/>
  <c r="D92" i="10"/>
  <c r="E92" i="10" s="1"/>
  <c r="B93" i="10"/>
  <c r="B92" i="9"/>
  <c r="D91" i="9"/>
  <c r="E91" i="9" s="1"/>
  <c r="D86" i="2"/>
  <c r="E86" i="2" s="1"/>
  <c r="D92" i="11" l="1"/>
  <c r="E92" i="11" s="1"/>
  <c r="B93" i="11"/>
  <c r="B91" i="8"/>
  <c r="D90" i="8"/>
  <c r="E90" i="8" s="1"/>
  <c r="B95" i="7"/>
  <c r="D94" i="7"/>
  <c r="E94" i="7" s="1"/>
  <c r="D93" i="10"/>
  <c r="E93" i="10" s="1"/>
  <c r="B94" i="10"/>
  <c r="B93" i="9"/>
  <c r="D92" i="9"/>
  <c r="E92" i="9" s="1"/>
  <c r="D87" i="2"/>
  <c r="E87" i="2" s="1"/>
  <c r="D93" i="11" l="1"/>
  <c r="E93" i="11" s="1"/>
  <c r="B94" i="11"/>
  <c r="D91" i="8"/>
  <c r="E91" i="8" s="1"/>
  <c r="B92" i="8"/>
  <c r="D95" i="7"/>
  <c r="E95" i="7" s="1"/>
  <c r="B96" i="7"/>
  <c r="D94" i="10"/>
  <c r="E94" i="10" s="1"/>
  <c r="B95" i="10"/>
  <c r="B94" i="9"/>
  <c r="D93" i="9"/>
  <c r="E93" i="9" s="1"/>
  <c r="D88" i="2"/>
  <c r="E88" i="2" s="1"/>
  <c r="D94" i="11" l="1"/>
  <c r="E94" i="11" s="1"/>
  <c r="B95" i="11"/>
  <c r="D92" i="8"/>
  <c r="E92" i="8" s="1"/>
  <c r="B93" i="8"/>
  <c r="B97" i="7"/>
  <c r="D96" i="7"/>
  <c r="E96" i="7" s="1"/>
  <c r="D95" i="10"/>
  <c r="E95" i="10" s="1"/>
  <c r="B96" i="10"/>
  <c r="B95" i="9"/>
  <c r="D94" i="9"/>
  <c r="E94" i="9" s="1"/>
  <c r="D89" i="2"/>
  <c r="E89" i="2" s="1"/>
  <c r="D95" i="11" l="1"/>
  <c r="E95" i="11" s="1"/>
  <c r="B96" i="11"/>
  <c r="B94" i="8"/>
  <c r="D93" i="8"/>
  <c r="E93" i="8" s="1"/>
  <c r="B98" i="7"/>
  <c r="D97" i="7"/>
  <c r="E97" i="7" s="1"/>
  <c r="D96" i="10"/>
  <c r="E96" i="10" s="1"/>
  <c r="B97" i="10"/>
  <c r="B96" i="9"/>
  <c r="D95" i="9"/>
  <c r="E95" i="9" s="1"/>
  <c r="D90" i="2"/>
  <c r="E90" i="2" s="1"/>
  <c r="D96" i="11" l="1"/>
  <c r="E96" i="11" s="1"/>
  <c r="B97" i="11"/>
  <c r="B95" i="8"/>
  <c r="D94" i="8"/>
  <c r="E94" i="8" s="1"/>
  <c r="B99" i="7"/>
  <c r="D98" i="7"/>
  <c r="E98" i="7" s="1"/>
  <c r="D97" i="10"/>
  <c r="E97" i="10" s="1"/>
  <c r="B98" i="10"/>
  <c r="B97" i="9"/>
  <c r="D96" i="9"/>
  <c r="E96" i="9" s="1"/>
  <c r="D91" i="2"/>
  <c r="E91" i="2" s="1"/>
  <c r="D97" i="11" l="1"/>
  <c r="E97" i="11" s="1"/>
  <c r="B98" i="11"/>
  <c r="B96" i="8"/>
  <c r="D95" i="8"/>
  <c r="E95" i="8" s="1"/>
  <c r="D99" i="7"/>
  <c r="E99" i="7" s="1"/>
  <c r="B100" i="7"/>
  <c r="D98" i="10"/>
  <c r="E98" i="10" s="1"/>
  <c r="B99" i="10"/>
  <c r="B98" i="9"/>
  <c r="D97" i="9"/>
  <c r="E97" i="9" s="1"/>
  <c r="D92" i="2"/>
  <c r="E92" i="2" s="1"/>
  <c r="D98" i="11" l="1"/>
  <c r="E98" i="11" s="1"/>
  <c r="B99" i="11"/>
  <c r="B97" i="8"/>
  <c r="D96" i="8"/>
  <c r="E96" i="8" s="1"/>
  <c r="B101" i="7"/>
  <c r="D100" i="7"/>
  <c r="E100" i="7" s="1"/>
  <c r="D99" i="10"/>
  <c r="E99" i="10" s="1"/>
  <c r="B100" i="10"/>
  <c r="B99" i="9"/>
  <c r="D98" i="9"/>
  <c r="E98" i="9" s="1"/>
  <c r="D93" i="2"/>
  <c r="E93" i="2" s="1"/>
  <c r="D99" i="11" l="1"/>
  <c r="E99" i="11" s="1"/>
  <c r="B100" i="11"/>
  <c r="B98" i="8"/>
  <c r="D97" i="8"/>
  <c r="E97" i="8" s="1"/>
  <c r="D101" i="7"/>
  <c r="E101" i="7" s="1"/>
  <c r="B102" i="7"/>
  <c r="D100" i="10"/>
  <c r="E100" i="10" s="1"/>
  <c r="B101" i="10"/>
  <c r="B100" i="9"/>
  <c r="D99" i="9"/>
  <c r="E99" i="9" s="1"/>
  <c r="D94" i="2"/>
  <c r="E94" i="2" s="1"/>
  <c r="D100" i="11" l="1"/>
  <c r="E100" i="11" s="1"/>
  <c r="B101" i="11"/>
  <c r="B99" i="8"/>
  <c r="D98" i="8"/>
  <c r="E98" i="8" s="1"/>
  <c r="B103" i="7"/>
  <c r="D102" i="7"/>
  <c r="E102" i="7" s="1"/>
  <c r="D101" i="10"/>
  <c r="E101" i="10" s="1"/>
  <c r="B102" i="10"/>
  <c r="B101" i="9"/>
  <c r="D100" i="9"/>
  <c r="E100" i="9" s="1"/>
  <c r="D95" i="2"/>
  <c r="E95" i="2" s="1"/>
  <c r="D101" i="11" l="1"/>
  <c r="E101" i="11" s="1"/>
  <c r="B102" i="11"/>
  <c r="B100" i="8"/>
  <c r="D99" i="8"/>
  <c r="E99" i="8" s="1"/>
  <c r="D103" i="7"/>
  <c r="E103" i="7" s="1"/>
  <c r="B104" i="7"/>
  <c r="D102" i="10"/>
  <c r="E102" i="10" s="1"/>
  <c r="B103" i="10"/>
  <c r="B102" i="9"/>
  <c r="D101" i="9"/>
  <c r="E101" i="9" s="1"/>
  <c r="D96" i="2"/>
  <c r="E96" i="2" s="1"/>
  <c r="D102" i="11" l="1"/>
  <c r="E102" i="11" s="1"/>
  <c r="B103" i="11"/>
  <c r="B101" i="8"/>
  <c r="D100" i="8"/>
  <c r="E100" i="8" s="1"/>
  <c r="B105" i="7"/>
  <c r="D104" i="7"/>
  <c r="E104" i="7" s="1"/>
  <c r="D103" i="10"/>
  <c r="E103" i="10" s="1"/>
  <c r="B104" i="10"/>
  <c r="B103" i="9"/>
  <c r="D102" i="9"/>
  <c r="E102" i="9" s="1"/>
  <c r="D97" i="2"/>
  <c r="E97" i="2" s="1"/>
  <c r="D103" i="11" l="1"/>
  <c r="E103" i="11" s="1"/>
  <c r="B104" i="11"/>
  <c r="B102" i="8"/>
  <c r="D101" i="8"/>
  <c r="E101" i="8" s="1"/>
  <c r="B106" i="7"/>
  <c r="D105" i="7"/>
  <c r="E105" i="7" s="1"/>
  <c r="D104" i="10"/>
  <c r="E104" i="10" s="1"/>
  <c r="B105" i="10"/>
  <c r="B104" i="9"/>
  <c r="D103" i="9"/>
  <c r="E103" i="9" s="1"/>
  <c r="D98" i="2"/>
  <c r="E98" i="2" s="1"/>
  <c r="B105" i="11" l="1"/>
  <c r="D104" i="11"/>
  <c r="E104" i="11" s="1"/>
  <c r="B103" i="8"/>
  <c r="D102" i="8"/>
  <c r="E102" i="8" s="1"/>
  <c r="B107" i="7"/>
  <c r="D106" i="7"/>
  <c r="E106" i="7" s="1"/>
  <c r="D105" i="10"/>
  <c r="E105" i="10" s="1"/>
  <c r="B106" i="10"/>
  <c r="B105" i="9"/>
  <c r="D104" i="9"/>
  <c r="E104" i="9" s="1"/>
  <c r="D99" i="2"/>
  <c r="E99" i="2" s="1"/>
  <c r="B106" i="11" l="1"/>
  <c r="D105" i="11"/>
  <c r="E105" i="11" s="1"/>
  <c r="B104" i="8"/>
  <c r="D103" i="8"/>
  <c r="E103" i="8" s="1"/>
  <c r="D107" i="7"/>
  <c r="E107" i="7" s="1"/>
  <c r="B108" i="7"/>
  <c r="D106" i="10"/>
  <c r="E106" i="10" s="1"/>
  <c r="B107" i="10"/>
  <c r="B106" i="9"/>
  <c r="D105" i="9"/>
  <c r="E105" i="9" s="1"/>
  <c r="D100" i="2"/>
  <c r="E100" i="2" s="1"/>
  <c r="D106" i="11" l="1"/>
  <c r="E106" i="11" s="1"/>
  <c r="B107" i="11"/>
  <c r="B105" i="8"/>
  <c r="D104" i="8"/>
  <c r="E104" i="8" s="1"/>
  <c r="B109" i="7"/>
  <c r="D108" i="7"/>
  <c r="E108" i="7" s="1"/>
  <c r="D107" i="10"/>
  <c r="E107" i="10" s="1"/>
  <c r="B108" i="10"/>
  <c r="B107" i="9"/>
  <c r="D106" i="9"/>
  <c r="E106" i="9" s="1"/>
  <c r="D101" i="2"/>
  <c r="E101" i="2" s="1"/>
  <c r="D107" i="11" l="1"/>
  <c r="E107" i="11" s="1"/>
  <c r="B108" i="11"/>
  <c r="B106" i="8"/>
  <c r="D105" i="8"/>
  <c r="E105" i="8" s="1"/>
  <c r="D109" i="7"/>
  <c r="E109" i="7" s="1"/>
  <c r="B110" i="7"/>
  <c r="D108" i="10"/>
  <c r="E108" i="10" s="1"/>
  <c r="B109" i="10"/>
  <c r="B108" i="9"/>
  <c r="D107" i="9"/>
  <c r="E107" i="9" s="1"/>
  <c r="D102" i="2"/>
  <c r="E102" i="2" s="1"/>
  <c r="B109" i="11" l="1"/>
  <c r="D108" i="11"/>
  <c r="E108" i="11" s="1"/>
  <c r="B107" i="8"/>
  <c r="D106" i="8"/>
  <c r="E106" i="8" s="1"/>
  <c r="B111" i="7"/>
  <c r="D110" i="7"/>
  <c r="E110" i="7" s="1"/>
  <c r="D109" i="10"/>
  <c r="E109" i="10" s="1"/>
  <c r="B110" i="10"/>
  <c r="B109" i="9"/>
  <c r="D108" i="9"/>
  <c r="E108" i="9" s="1"/>
  <c r="D103" i="2"/>
  <c r="E103" i="2" s="1"/>
  <c r="B110" i="11" l="1"/>
  <c r="D109" i="11"/>
  <c r="E109" i="11" s="1"/>
  <c r="B108" i="8"/>
  <c r="D107" i="8"/>
  <c r="E107" i="8" s="1"/>
  <c r="D111" i="7"/>
  <c r="E111" i="7" s="1"/>
  <c r="B112" i="7"/>
  <c r="D110" i="10"/>
  <c r="E110" i="10" s="1"/>
  <c r="B111" i="10"/>
  <c r="B110" i="9"/>
  <c r="D109" i="9"/>
  <c r="E109" i="9" s="1"/>
  <c r="D104" i="2"/>
  <c r="E104" i="2" s="1"/>
  <c r="D110" i="11" l="1"/>
  <c r="E110" i="11" s="1"/>
  <c r="B111" i="11"/>
  <c r="D108" i="8"/>
  <c r="E108" i="8" s="1"/>
  <c r="B109" i="8"/>
  <c r="B113" i="7"/>
  <c r="D112" i="7"/>
  <c r="E112" i="7" s="1"/>
  <c r="D111" i="10"/>
  <c r="E111" i="10" s="1"/>
  <c r="B112" i="10"/>
  <c r="B111" i="9"/>
  <c r="D110" i="9"/>
  <c r="E110" i="9" s="1"/>
  <c r="D105" i="2"/>
  <c r="E105" i="2" s="1"/>
  <c r="D111" i="11" l="1"/>
  <c r="E111" i="11" s="1"/>
  <c r="B112" i="11"/>
  <c r="B110" i="8"/>
  <c r="D109" i="8"/>
  <c r="E109" i="8" s="1"/>
  <c r="B114" i="7"/>
  <c r="D113" i="7"/>
  <c r="E113" i="7" s="1"/>
  <c r="D112" i="10"/>
  <c r="E112" i="10" s="1"/>
  <c r="B113" i="10"/>
  <c r="B112" i="9"/>
  <c r="D111" i="9"/>
  <c r="E111" i="9" s="1"/>
  <c r="D106" i="2"/>
  <c r="E106" i="2" s="1"/>
  <c r="B113" i="11" l="1"/>
  <c r="D112" i="11"/>
  <c r="E112" i="11" s="1"/>
  <c r="B111" i="8"/>
  <c r="D110" i="8"/>
  <c r="E110" i="8" s="1"/>
  <c r="B115" i="7"/>
  <c r="D114" i="7"/>
  <c r="E114" i="7" s="1"/>
  <c r="D113" i="10"/>
  <c r="E113" i="10" s="1"/>
  <c r="B114" i="10"/>
  <c r="B113" i="9"/>
  <c r="D112" i="9"/>
  <c r="E112" i="9" s="1"/>
  <c r="D107" i="2"/>
  <c r="E107" i="2" s="1"/>
  <c r="B114" i="11" l="1"/>
  <c r="D113" i="11"/>
  <c r="E113" i="11" s="1"/>
  <c r="D111" i="8"/>
  <c r="E111" i="8" s="1"/>
  <c r="B112" i="8"/>
  <c r="D115" i="7"/>
  <c r="E115" i="7" s="1"/>
  <c r="B116" i="7"/>
  <c r="D114" i="10"/>
  <c r="E114" i="10" s="1"/>
  <c r="B115" i="10"/>
  <c r="B114" i="9"/>
  <c r="D113" i="9"/>
  <c r="E113" i="9" s="1"/>
  <c r="D108" i="2"/>
  <c r="E108" i="2" s="1"/>
  <c r="D114" i="11" l="1"/>
  <c r="E114" i="11" s="1"/>
  <c r="B115" i="11"/>
  <c r="B113" i="8"/>
  <c r="D112" i="8"/>
  <c r="E112" i="8" s="1"/>
  <c r="B117" i="7"/>
  <c r="D116" i="7"/>
  <c r="E116" i="7" s="1"/>
  <c r="D115" i="10"/>
  <c r="E115" i="10" s="1"/>
  <c r="B116" i="10"/>
  <c r="B115" i="9"/>
  <c r="D114" i="9"/>
  <c r="E114" i="9" s="1"/>
  <c r="D109" i="2"/>
  <c r="E109" i="2" s="1"/>
  <c r="D115" i="11" l="1"/>
  <c r="E115" i="11" s="1"/>
  <c r="B116" i="11"/>
  <c r="B114" i="8"/>
  <c r="D113" i="8"/>
  <c r="E113" i="8" s="1"/>
  <c r="D117" i="7"/>
  <c r="E117" i="7" s="1"/>
  <c r="B118" i="7"/>
  <c r="D116" i="10"/>
  <c r="E116" i="10" s="1"/>
  <c r="B117" i="10"/>
  <c r="B116" i="9"/>
  <c r="D115" i="9"/>
  <c r="E115" i="9" s="1"/>
  <c r="D110" i="2"/>
  <c r="E110" i="2" s="1"/>
  <c r="B117" i="11" l="1"/>
  <c r="D116" i="11"/>
  <c r="E116" i="11" s="1"/>
  <c r="B115" i="8"/>
  <c r="D114" i="8"/>
  <c r="E114" i="8" s="1"/>
  <c r="B119" i="7"/>
  <c r="D118" i="7"/>
  <c r="E118" i="7" s="1"/>
  <c r="D117" i="10"/>
  <c r="E117" i="10" s="1"/>
  <c r="B118" i="10"/>
  <c r="B117" i="9"/>
  <c r="D116" i="9"/>
  <c r="E116" i="9" s="1"/>
  <c r="D111" i="2"/>
  <c r="E111" i="2" s="1"/>
  <c r="D117" i="11" l="1"/>
  <c r="E117" i="11" s="1"/>
  <c r="B118" i="11"/>
  <c r="B116" i="8"/>
  <c r="D115" i="8"/>
  <c r="E115" i="8" s="1"/>
  <c r="D119" i="7"/>
  <c r="E119" i="7" s="1"/>
  <c r="B120" i="7"/>
  <c r="D118" i="10"/>
  <c r="E118" i="10" s="1"/>
  <c r="B119" i="10"/>
  <c r="B118" i="9"/>
  <c r="D117" i="9"/>
  <c r="E117" i="9" s="1"/>
  <c r="D112" i="2"/>
  <c r="E112" i="2" s="1"/>
  <c r="B119" i="11" l="1"/>
  <c r="D118" i="11"/>
  <c r="E118" i="11" s="1"/>
  <c r="B117" i="8"/>
  <c r="D116" i="8"/>
  <c r="E116" i="8" s="1"/>
  <c r="B121" i="7"/>
  <c r="D120" i="7"/>
  <c r="E120" i="7" s="1"/>
  <c r="D119" i="10"/>
  <c r="E119" i="10" s="1"/>
  <c r="B120" i="10"/>
  <c r="B119" i="9"/>
  <c r="D118" i="9"/>
  <c r="E118" i="9" s="1"/>
  <c r="D113" i="2"/>
  <c r="E113" i="2" s="1"/>
  <c r="D119" i="11" l="1"/>
  <c r="E119" i="11" s="1"/>
  <c r="B120" i="11"/>
  <c r="B118" i="8"/>
  <c r="D117" i="8"/>
  <c r="E117" i="8" s="1"/>
  <c r="B122" i="7"/>
  <c r="D121" i="7"/>
  <c r="E121" i="7" s="1"/>
  <c r="D120" i="10"/>
  <c r="E120" i="10" s="1"/>
  <c r="B121" i="10"/>
  <c r="B120" i="9"/>
  <c r="D119" i="9"/>
  <c r="E119" i="9" s="1"/>
  <c r="D114" i="2"/>
  <c r="E114" i="2" s="1"/>
  <c r="B121" i="11" l="1"/>
  <c r="D120" i="11"/>
  <c r="E120" i="11" s="1"/>
  <c r="D118" i="8"/>
  <c r="E118" i="8" s="1"/>
  <c r="B119" i="8"/>
  <c r="B123" i="7"/>
  <c r="D122" i="7"/>
  <c r="E122" i="7" s="1"/>
  <c r="D121" i="10"/>
  <c r="E121" i="10" s="1"/>
  <c r="B122" i="10"/>
  <c r="B121" i="9"/>
  <c r="D120" i="9"/>
  <c r="E120" i="9" s="1"/>
  <c r="D115" i="2"/>
  <c r="E115" i="2" s="1"/>
  <c r="D121" i="11" l="1"/>
  <c r="E121" i="11" s="1"/>
  <c r="B122" i="11"/>
  <c r="B120" i="8"/>
  <c r="D119" i="8"/>
  <c r="E119" i="8" s="1"/>
  <c r="D123" i="7"/>
  <c r="E123" i="7" s="1"/>
  <c r="B124" i="7"/>
  <c r="D122" i="10"/>
  <c r="E122" i="10" s="1"/>
  <c r="B123" i="10"/>
  <c r="B122" i="9"/>
  <c r="D121" i="9"/>
  <c r="E121" i="9" s="1"/>
  <c r="D116" i="2"/>
  <c r="E116" i="2" s="1"/>
  <c r="B123" i="11" l="1"/>
  <c r="D122" i="11"/>
  <c r="E122" i="11" s="1"/>
  <c r="D120" i="8"/>
  <c r="E120" i="8" s="1"/>
  <c r="B121" i="8"/>
  <c r="B125" i="7"/>
  <c r="D124" i="7"/>
  <c r="E124" i="7" s="1"/>
  <c r="D123" i="10"/>
  <c r="E123" i="10" s="1"/>
  <c r="B124" i="10"/>
  <c r="B123" i="9"/>
  <c r="D122" i="9"/>
  <c r="E122" i="9" s="1"/>
  <c r="D117" i="2"/>
  <c r="E117" i="2" s="1"/>
  <c r="D123" i="11" l="1"/>
  <c r="E123" i="11" s="1"/>
  <c r="B124" i="11"/>
  <c r="B122" i="8"/>
  <c r="D121" i="8"/>
  <c r="E121" i="8" s="1"/>
  <c r="D125" i="7"/>
  <c r="E125" i="7" s="1"/>
  <c r="B126" i="7"/>
  <c r="D124" i="10"/>
  <c r="E124" i="10" s="1"/>
  <c r="B125" i="10"/>
  <c r="B124" i="9"/>
  <c r="D123" i="9"/>
  <c r="E123" i="9" s="1"/>
  <c r="D118" i="2"/>
  <c r="E118" i="2" s="1"/>
  <c r="B125" i="11" l="1"/>
  <c r="D124" i="11"/>
  <c r="E124" i="11" s="1"/>
  <c r="D122" i="8"/>
  <c r="E122" i="8" s="1"/>
  <c r="B123" i="8"/>
  <c r="B127" i="7"/>
  <c r="D126" i="7"/>
  <c r="E126" i="7" s="1"/>
  <c r="D125" i="10"/>
  <c r="E125" i="10" s="1"/>
  <c r="B126" i="10"/>
  <c r="B125" i="9"/>
  <c r="D124" i="9"/>
  <c r="E124" i="9" s="1"/>
  <c r="D119" i="2"/>
  <c r="E119" i="2" s="1"/>
  <c r="D125" i="11" l="1"/>
  <c r="E125" i="11" s="1"/>
  <c r="B126" i="11"/>
  <c r="B124" i="8"/>
  <c r="D123" i="8"/>
  <c r="E123" i="8" s="1"/>
  <c r="D127" i="7"/>
  <c r="E127" i="7" s="1"/>
  <c r="B128" i="7"/>
  <c r="D126" i="10"/>
  <c r="E126" i="10" s="1"/>
  <c r="B127" i="10"/>
  <c r="B126" i="9"/>
  <c r="D125" i="9"/>
  <c r="E125" i="9" s="1"/>
  <c r="D120" i="2"/>
  <c r="E120" i="2" s="1"/>
  <c r="B127" i="11" l="1"/>
  <c r="D126" i="11"/>
  <c r="E126" i="11" s="1"/>
  <c r="B125" i="8"/>
  <c r="D124" i="8"/>
  <c r="E124" i="8" s="1"/>
  <c r="B129" i="7"/>
  <c r="D128" i="7"/>
  <c r="E128" i="7" s="1"/>
  <c r="D127" i="10"/>
  <c r="E127" i="10" s="1"/>
  <c r="B128" i="10"/>
  <c r="B127" i="9"/>
  <c r="D126" i="9"/>
  <c r="E126" i="9" s="1"/>
  <c r="D121" i="2"/>
  <c r="E121" i="2" s="1"/>
  <c r="D127" i="11" l="1"/>
  <c r="E127" i="11" s="1"/>
  <c r="D125" i="8"/>
  <c r="E125" i="8" s="1"/>
  <c r="B126" i="8"/>
  <c r="B130" i="7"/>
  <c r="D129" i="7"/>
  <c r="E129" i="7" s="1"/>
  <c r="D128" i="10"/>
  <c r="E128" i="10" s="1"/>
  <c r="B129" i="10"/>
  <c r="B128" i="9"/>
  <c r="D127" i="9"/>
  <c r="E127" i="9" s="1"/>
  <c r="D122" i="2"/>
  <c r="E122" i="2" s="1"/>
  <c r="B127" i="8" l="1"/>
  <c r="D126" i="8"/>
  <c r="E126" i="8" s="1"/>
  <c r="B131" i="7"/>
  <c r="D130" i="7"/>
  <c r="E130" i="7" s="1"/>
  <c r="D129" i="10"/>
  <c r="E129" i="10" s="1"/>
  <c r="B130" i="10"/>
  <c r="B129" i="9"/>
  <c r="D128" i="9"/>
  <c r="E128" i="9" s="1"/>
  <c r="D123" i="2"/>
  <c r="E123" i="2" s="1"/>
  <c r="D127" i="8" l="1"/>
  <c r="E127" i="8" s="1"/>
  <c r="B128" i="8"/>
  <c r="D131" i="7"/>
  <c r="E131" i="7" s="1"/>
  <c r="B132" i="7"/>
  <c r="D130" i="10"/>
  <c r="E130" i="10" s="1"/>
  <c r="B131" i="10"/>
  <c r="B130" i="9"/>
  <c r="D129" i="9"/>
  <c r="E129" i="9" s="1"/>
  <c r="D124" i="2"/>
  <c r="E124" i="2" s="1"/>
  <c r="B129" i="8" l="1"/>
  <c r="D128" i="8"/>
  <c r="E128" i="8" s="1"/>
  <c r="B133" i="7"/>
  <c r="D132" i="7"/>
  <c r="E132" i="7" s="1"/>
  <c r="D131" i="10"/>
  <c r="E131" i="10" s="1"/>
  <c r="B132" i="10"/>
  <c r="B131" i="9"/>
  <c r="D130" i="9"/>
  <c r="E130" i="9" s="1"/>
  <c r="D125" i="2"/>
  <c r="E125" i="2" s="1"/>
  <c r="B130" i="8" l="1"/>
  <c r="D129" i="8"/>
  <c r="E129" i="8" s="1"/>
  <c r="D133" i="7"/>
  <c r="E133" i="7" s="1"/>
  <c r="B134" i="7"/>
  <c r="D132" i="10"/>
  <c r="E132" i="10" s="1"/>
  <c r="B133" i="10"/>
  <c r="B132" i="9"/>
  <c r="D131" i="9"/>
  <c r="E131" i="9" s="1"/>
  <c r="D126" i="2"/>
  <c r="E126" i="2" s="1"/>
  <c r="B131" i="8" l="1"/>
  <c r="D130" i="8"/>
  <c r="E130" i="8" s="1"/>
  <c r="B135" i="7"/>
  <c r="D134" i="7"/>
  <c r="E134" i="7" s="1"/>
  <c r="D133" i="10"/>
  <c r="E133" i="10" s="1"/>
  <c r="B134" i="10"/>
  <c r="B133" i="9"/>
  <c r="D132" i="9"/>
  <c r="E132" i="9" s="1"/>
  <c r="D127" i="2"/>
  <c r="E127" i="2" s="1"/>
  <c r="D131" i="8" l="1"/>
  <c r="E131" i="8" s="1"/>
  <c r="B132" i="8"/>
  <c r="D135" i="7"/>
  <c r="E135" i="7" s="1"/>
  <c r="B136" i="7"/>
  <c r="D134" i="10"/>
  <c r="E134" i="10" s="1"/>
  <c r="B135" i="10"/>
  <c r="B134" i="9"/>
  <c r="D133" i="9"/>
  <c r="E133" i="9" s="1"/>
  <c r="D128" i="2"/>
  <c r="E128" i="2" s="1"/>
  <c r="B133" i="8" l="1"/>
  <c r="D132" i="8"/>
  <c r="E132" i="8" s="1"/>
  <c r="B137" i="7"/>
  <c r="D136" i="7"/>
  <c r="E136" i="7" s="1"/>
  <c r="B136" i="10"/>
  <c r="D135" i="10"/>
  <c r="E135" i="10" s="1"/>
  <c r="B135" i="9"/>
  <c r="D134" i="9"/>
  <c r="E134" i="9" s="1"/>
  <c r="D129" i="2"/>
  <c r="E129" i="2" s="1"/>
  <c r="B134" i="8" l="1"/>
  <c r="D133" i="8"/>
  <c r="E133" i="8" s="1"/>
  <c r="B138" i="7"/>
  <c r="D137" i="7"/>
  <c r="E137" i="7" s="1"/>
  <c r="B137" i="10"/>
  <c r="D136" i="10"/>
  <c r="E136" i="10" s="1"/>
  <c r="B136" i="9"/>
  <c r="D135" i="9"/>
  <c r="E135" i="9" s="1"/>
  <c r="D130" i="2"/>
  <c r="E130" i="2" s="1"/>
  <c r="B135" i="8" l="1"/>
  <c r="D134" i="8"/>
  <c r="E134" i="8" s="1"/>
  <c r="B139" i="7"/>
  <c r="D138" i="7"/>
  <c r="E138" i="7" s="1"/>
  <c r="D137" i="10"/>
  <c r="E137" i="10" s="1"/>
  <c r="B138" i="10"/>
  <c r="B137" i="9"/>
  <c r="D136" i="9"/>
  <c r="E136" i="9" s="1"/>
  <c r="D131" i="2"/>
  <c r="E131" i="2" s="1"/>
  <c r="D135" i="8" l="1"/>
  <c r="E135" i="8" s="1"/>
  <c r="B136" i="8"/>
  <c r="D139" i="7"/>
  <c r="E139" i="7" s="1"/>
  <c r="B140" i="7"/>
  <c r="D138" i="10"/>
  <c r="E138" i="10" s="1"/>
  <c r="B139" i="10"/>
  <c r="B138" i="9"/>
  <c r="D137" i="9"/>
  <c r="E137" i="9" s="1"/>
  <c r="D132" i="2"/>
  <c r="E132" i="2" s="1"/>
  <c r="B137" i="8" l="1"/>
  <c r="D136" i="8"/>
  <c r="E136" i="8" s="1"/>
  <c r="D140" i="7"/>
  <c r="E140" i="7" s="1"/>
  <c r="B141" i="7"/>
  <c r="B140" i="10"/>
  <c r="D139" i="10"/>
  <c r="E139" i="10" s="1"/>
  <c r="B139" i="9"/>
  <c r="D138" i="9"/>
  <c r="E138" i="9" s="1"/>
  <c r="D133" i="2"/>
  <c r="E133" i="2" s="1"/>
  <c r="B138" i="8" l="1"/>
  <c r="D137" i="8"/>
  <c r="E137" i="8" s="1"/>
  <c r="D141" i="7"/>
  <c r="E141" i="7" s="1"/>
  <c r="B142" i="7"/>
  <c r="B141" i="10"/>
  <c r="D140" i="10"/>
  <c r="E140" i="10" s="1"/>
  <c r="B140" i="9"/>
  <c r="D139" i="9"/>
  <c r="E139" i="9" s="1"/>
  <c r="D134" i="2"/>
  <c r="E134" i="2" s="1"/>
  <c r="B139" i="8" l="1"/>
  <c r="D138" i="8"/>
  <c r="E138" i="8" s="1"/>
  <c r="D142" i="7"/>
  <c r="E142" i="7" s="1"/>
  <c r="B143" i="7"/>
  <c r="D141" i="10"/>
  <c r="E141" i="10" s="1"/>
  <c r="B142" i="10"/>
  <c r="B141" i="9"/>
  <c r="D140" i="9"/>
  <c r="E140" i="9" s="1"/>
  <c r="D135" i="2"/>
  <c r="E135" i="2" s="1"/>
  <c r="B140" i="8" l="1"/>
  <c r="D139" i="8"/>
  <c r="E139" i="8" s="1"/>
  <c r="D143" i="7"/>
  <c r="E143" i="7" s="1"/>
  <c r="B144" i="7"/>
  <c r="D142" i="10"/>
  <c r="E142" i="10" s="1"/>
  <c r="B143" i="10"/>
  <c r="B142" i="9"/>
  <c r="D141" i="9"/>
  <c r="E141" i="9" s="1"/>
  <c r="D136" i="2"/>
  <c r="E136" i="2" s="1"/>
  <c r="B141" i="8" l="1"/>
  <c r="D140" i="8"/>
  <c r="E140" i="8" s="1"/>
  <c r="D144" i="7"/>
  <c r="E144" i="7" s="1"/>
  <c r="B145" i="7"/>
  <c r="B144" i="10"/>
  <c r="D143" i="10"/>
  <c r="E143" i="10" s="1"/>
  <c r="B143" i="9"/>
  <c r="D142" i="9"/>
  <c r="E142" i="9" s="1"/>
  <c r="D137" i="2"/>
  <c r="E137" i="2" s="1"/>
  <c r="D141" i="8" l="1"/>
  <c r="E141" i="8" s="1"/>
  <c r="B142" i="8"/>
  <c r="D145" i="7"/>
  <c r="E145" i="7" s="1"/>
  <c r="B146" i="7"/>
  <c r="B145" i="10"/>
  <c r="D144" i="10"/>
  <c r="E144" i="10" s="1"/>
  <c r="B144" i="9"/>
  <c r="D143" i="9"/>
  <c r="E143" i="9" s="1"/>
  <c r="D138" i="2"/>
  <c r="E138" i="2" s="1"/>
  <c r="B143" i="8" l="1"/>
  <c r="D142" i="8"/>
  <c r="E142" i="8" s="1"/>
  <c r="D146" i="7"/>
  <c r="E146" i="7" s="1"/>
  <c r="B147" i="7"/>
  <c r="B146" i="10"/>
  <c r="D145" i="10"/>
  <c r="E145" i="10" s="1"/>
  <c r="B145" i="9"/>
  <c r="D144" i="9"/>
  <c r="E144" i="9" s="1"/>
  <c r="D139" i="2"/>
  <c r="E139" i="2" s="1"/>
  <c r="B144" i="8" l="1"/>
  <c r="D143" i="8"/>
  <c r="E143" i="8" s="1"/>
  <c r="D147" i="7"/>
  <c r="E147" i="7" s="1"/>
  <c r="B148" i="7"/>
  <c r="B147" i="10"/>
  <c r="D146" i="10"/>
  <c r="E146" i="10" s="1"/>
  <c r="B146" i="9"/>
  <c r="D145" i="9"/>
  <c r="E145" i="9" s="1"/>
  <c r="D140" i="2"/>
  <c r="E140" i="2" s="1"/>
  <c r="B145" i="8" l="1"/>
  <c r="D144" i="8"/>
  <c r="E144" i="8" s="1"/>
  <c r="D148" i="7"/>
  <c r="E148" i="7" s="1"/>
  <c r="B149" i="7"/>
  <c r="B148" i="10"/>
  <c r="D147" i="10"/>
  <c r="E147" i="10" s="1"/>
  <c r="B147" i="9"/>
  <c r="D146" i="9"/>
  <c r="E146" i="9" s="1"/>
  <c r="D141" i="2"/>
  <c r="E141" i="2" s="1"/>
  <c r="B146" i="8" l="1"/>
  <c r="D145" i="8"/>
  <c r="E145" i="8" s="1"/>
  <c r="D149" i="7"/>
  <c r="E149" i="7" s="1"/>
  <c r="B150" i="7"/>
  <c r="B149" i="10"/>
  <c r="D148" i="10"/>
  <c r="E148" i="10" s="1"/>
  <c r="B148" i="9"/>
  <c r="D147" i="9"/>
  <c r="E147" i="9" s="1"/>
  <c r="D142" i="2"/>
  <c r="E142" i="2" s="1"/>
  <c r="B147" i="8" l="1"/>
  <c r="D146" i="8"/>
  <c r="E146" i="8" s="1"/>
  <c r="D150" i="7"/>
  <c r="E150" i="7" s="1"/>
  <c r="B151" i="7"/>
  <c r="B150" i="10"/>
  <c r="D149" i="10"/>
  <c r="E149" i="10" s="1"/>
  <c r="B149" i="9"/>
  <c r="D148" i="9"/>
  <c r="E148" i="9" s="1"/>
  <c r="D143" i="2"/>
  <c r="E143" i="2" s="1"/>
  <c r="B148" i="8" l="1"/>
  <c r="D147" i="8"/>
  <c r="E147" i="8" s="1"/>
  <c r="D151" i="7"/>
  <c r="E151" i="7" s="1"/>
  <c r="B152" i="7"/>
  <c r="B151" i="10"/>
  <c r="D150" i="10"/>
  <c r="E150" i="10" s="1"/>
  <c r="B150" i="9"/>
  <c r="D149" i="9"/>
  <c r="E149" i="9" s="1"/>
  <c r="D144" i="2"/>
  <c r="E144" i="2" s="1"/>
  <c r="B149" i="8" l="1"/>
  <c r="D148" i="8"/>
  <c r="E148" i="8" s="1"/>
  <c r="D152" i="7"/>
  <c r="E152" i="7" s="1"/>
  <c r="B153" i="7"/>
  <c r="B152" i="10"/>
  <c r="D151" i="10"/>
  <c r="E151" i="10" s="1"/>
  <c r="B151" i="9"/>
  <c r="D150" i="9"/>
  <c r="E150" i="9" s="1"/>
  <c r="D145" i="2"/>
  <c r="E145" i="2" s="1"/>
  <c r="B150" i="8" l="1"/>
  <c r="D149" i="8"/>
  <c r="E149" i="8" s="1"/>
  <c r="D153" i="7"/>
  <c r="E153" i="7" s="1"/>
  <c r="B154" i="7"/>
  <c r="B153" i="10"/>
  <c r="D152" i="10"/>
  <c r="E152" i="10" s="1"/>
  <c r="D151" i="9"/>
  <c r="E151" i="9" s="1"/>
  <c r="B152" i="9"/>
  <c r="D146" i="2"/>
  <c r="E146" i="2" s="1"/>
  <c r="B151" i="8" l="1"/>
  <c r="D150" i="8"/>
  <c r="E150" i="8" s="1"/>
  <c r="D154" i="7"/>
  <c r="E154" i="7" s="1"/>
  <c r="B155" i="7"/>
  <c r="B154" i="10"/>
  <c r="D153" i="10"/>
  <c r="E153" i="10" s="1"/>
  <c r="D152" i="9"/>
  <c r="E152" i="9" s="1"/>
  <c r="B153" i="9"/>
  <c r="D147" i="2"/>
  <c r="E147" i="2" s="1"/>
  <c r="D151" i="8" l="1"/>
  <c r="E151" i="8" s="1"/>
  <c r="B152" i="8"/>
  <c r="D155" i="7"/>
  <c r="E155" i="7" s="1"/>
  <c r="B156" i="7"/>
  <c r="B155" i="10"/>
  <c r="D154" i="10"/>
  <c r="E154" i="10" s="1"/>
  <c r="B154" i="9"/>
  <c r="D153" i="9"/>
  <c r="E153" i="9" s="1"/>
  <c r="D148" i="2"/>
  <c r="E148" i="2" s="1"/>
  <c r="B153" i="8" l="1"/>
  <c r="D152" i="8"/>
  <c r="E152" i="8" s="1"/>
  <c r="D156" i="7"/>
  <c r="E156" i="7" s="1"/>
  <c r="B157" i="7"/>
  <c r="B156" i="10"/>
  <c r="D155" i="10"/>
  <c r="E155" i="10" s="1"/>
  <c r="B155" i="9"/>
  <c r="D154" i="9"/>
  <c r="E154" i="9" s="1"/>
  <c r="D149" i="2"/>
  <c r="E149" i="2" s="1"/>
  <c r="B154" i="8" l="1"/>
  <c r="D153" i="8"/>
  <c r="E153" i="8" s="1"/>
  <c r="D157" i="7"/>
  <c r="E157" i="7" s="1"/>
  <c r="B158" i="7"/>
  <c r="B157" i="10"/>
  <c r="D156" i="10"/>
  <c r="E156" i="10" s="1"/>
  <c r="D155" i="9"/>
  <c r="E155" i="9" s="1"/>
  <c r="B156" i="9"/>
  <c r="D150" i="2"/>
  <c r="E150" i="2" s="1"/>
  <c r="B155" i="8" l="1"/>
  <c r="D154" i="8"/>
  <c r="E154" i="8" s="1"/>
  <c r="D158" i="7"/>
  <c r="E158" i="7" s="1"/>
  <c r="B159" i="7"/>
  <c r="B158" i="10"/>
  <c r="D157" i="10"/>
  <c r="E157" i="10" s="1"/>
  <c r="D156" i="9"/>
  <c r="E156" i="9" s="1"/>
  <c r="B157" i="9"/>
  <c r="D151" i="2"/>
  <c r="E151" i="2" s="1"/>
  <c r="D155" i="8" l="1"/>
  <c r="E155" i="8" s="1"/>
  <c r="B156" i="8"/>
  <c r="D159" i="7"/>
  <c r="E159" i="7" s="1"/>
  <c r="B160" i="7"/>
  <c r="B159" i="10"/>
  <c r="D158" i="10"/>
  <c r="E158" i="10" s="1"/>
  <c r="B158" i="9"/>
  <c r="D157" i="9"/>
  <c r="E157" i="9" s="1"/>
  <c r="D152" i="2"/>
  <c r="E152" i="2" s="1"/>
  <c r="B157" i="8" l="1"/>
  <c r="D156" i="8"/>
  <c r="E156" i="8" s="1"/>
  <c r="D160" i="7"/>
  <c r="E160" i="7" s="1"/>
  <c r="B161" i="7"/>
  <c r="B160" i="10"/>
  <c r="D159" i="10"/>
  <c r="E159" i="10" s="1"/>
  <c r="B159" i="9"/>
  <c r="D158" i="9"/>
  <c r="E158" i="9" s="1"/>
  <c r="D153" i="2"/>
  <c r="E153" i="2" s="1"/>
  <c r="D157" i="8" l="1"/>
  <c r="E157" i="8" s="1"/>
  <c r="B158" i="8"/>
  <c r="B162" i="7"/>
  <c r="D161" i="7"/>
  <c r="E161" i="7" s="1"/>
  <c r="B161" i="10"/>
  <c r="D160" i="10"/>
  <c r="E160" i="10" s="1"/>
  <c r="D159" i="9"/>
  <c r="E159" i="9" s="1"/>
  <c r="B160" i="9"/>
  <c r="D154" i="2"/>
  <c r="E154" i="2" s="1"/>
  <c r="D158" i="8" l="1"/>
  <c r="E158" i="8" s="1"/>
  <c r="B159" i="8"/>
  <c r="B163" i="7"/>
  <c r="D162" i="7"/>
  <c r="E162" i="7" s="1"/>
  <c r="B162" i="10"/>
  <c r="D161" i="10"/>
  <c r="E161" i="10" s="1"/>
  <c r="D160" i="9"/>
  <c r="E160" i="9" s="1"/>
  <c r="B161" i="9"/>
  <c r="D155" i="2"/>
  <c r="E155" i="2" s="1"/>
  <c r="B160" i="8" l="1"/>
  <c r="D159" i="8"/>
  <c r="E159" i="8" s="1"/>
  <c r="B164" i="7"/>
  <c r="D163" i="7"/>
  <c r="E163" i="7" s="1"/>
  <c r="B163" i="10"/>
  <c r="D162" i="10"/>
  <c r="E162" i="10" s="1"/>
  <c r="B162" i="9"/>
  <c r="D161" i="9"/>
  <c r="E161" i="9" s="1"/>
  <c r="D156" i="2"/>
  <c r="E156" i="2" s="1"/>
  <c r="B161" i="8" l="1"/>
  <c r="D160" i="8"/>
  <c r="E160" i="8" s="1"/>
  <c r="D164" i="7"/>
  <c r="E164" i="7" s="1"/>
  <c r="B165" i="7"/>
  <c r="B164" i="10"/>
  <c r="D163" i="10"/>
  <c r="E163" i="10" s="1"/>
  <c r="B163" i="9"/>
  <c r="D162" i="9"/>
  <c r="E162" i="9" s="1"/>
  <c r="D157" i="2"/>
  <c r="E157" i="2" s="1"/>
  <c r="B162" i="8" l="1"/>
  <c r="D161" i="8"/>
  <c r="E161" i="8" s="1"/>
  <c r="B166" i="7"/>
  <c r="D165" i="7"/>
  <c r="E165" i="7" s="1"/>
  <c r="B165" i="10"/>
  <c r="D164" i="10"/>
  <c r="E164" i="10" s="1"/>
  <c r="D163" i="9"/>
  <c r="E163" i="9" s="1"/>
  <c r="B164" i="9"/>
  <c r="D158" i="2"/>
  <c r="E158" i="2" s="1"/>
  <c r="B163" i="8" l="1"/>
  <c r="D162" i="8"/>
  <c r="E162" i="8" s="1"/>
  <c r="B167" i="7"/>
  <c r="D166" i="7"/>
  <c r="E166" i="7" s="1"/>
  <c r="B166" i="10"/>
  <c r="D165" i="10"/>
  <c r="E165" i="10" s="1"/>
  <c r="D164" i="9"/>
  <c r="E164" i="9" s="1"/>
  <c r="B165" i="9"/>
  <c r="D159" i="2"/>
  <c r="E159" i="2" s="1"/>
  <c r="D163" i="8" l="1"/>
  <c r="E163" i="8" s="1"/>
  <c r="B164" i="8"/>
  <c r="B168" i="7"/>
  <c r="D167" i="7"/>
  <c r="E167" i="7" s="1"/>
  <c r="B167" i="10"/>
  <c r="D166" i="10"/>
  <c r="E166" i="10" s="1"/>
  <c r="B166" i="9"/>
  <c r="D165" i="9"/>
  <c r="E165" i="9" s="1"/>
  <c r="D160" i="2"/>
  <c r="E160" i="2" s="1"/>
  <c r="D164" i="8" l="1"/>
  <c r="E164" i="8" s="1"/>
  <c r="B165" i="8"/>
  <c r="D168" i="7"/>
  <c r="E168" i="7" s="1"/>
  <c r="B169" i="7"/>
  <c r="B168" i="10"/>
  <c r="D167" i="10"/>
  <c r="E167" i="10" s="1"/>
  <c r="B167" i="9"/>
  <c r="D166" i="9"/>
  <c r="E166" i="9" s="1"/>
  <c r="D161" i="2"/>
  <c r="E161" i="2" s="1"/>
  <c r="B166" i="8" l="1"/>
  <c r="D165" i="8"/>
  <c r="E165" i="8" s="1"/>
  <c r="B170" i="7"/>
  <c r="D169" i="7"/>
  <c r="E169" i="7" s="1"/>
  <c r="B169" i="10"/>
  <c r="D168" i="10"/>
  <c r="E168" i="10" s="1"/>
  <c r="D167" i="9"/>
  <c r="E167" i="9" s="1"/>
  <c r="B168" i="9"/>
  <c r="D162" i="2"/>
  <c r="E162" i="2" s="1"/>
  <c r="B167" i="8" l="1"/>
  <c r="D166" i="8"/>
  <c r="E166" i="8" s="1"/>
  <c r="B171" i="7"/>
  <c r="D170" i="7"/>
  <c r="E170" i="7" s="1"/>
  <c r="B170" i="10"/>
  <c r="D169" i="10"/>
  <c r="E169" i="10" s="1"/>
  <c r="D168" i="9"/>
  <c r="E168" i="9" s="1"/>
  <c r="B169" i="9"/>
  <c r="D163" i="2"/>
  <c r="E163" i="2" s="1"/>
  <c r="D167" i="8" l="1"/>
  <c r="E167" i="8" s="1"/>
  <c r="B168" i="8"/>
  <c r="B172" i="7"/>
  <c r="D171" i="7"/>
  <c r="E171" i="7" s="1"/>
  <c r="B171" i="10"/>
  <c r="D170" i="10"/>
  <c r="E170" i="10" s="1"/>
  <c r="B170" i="9"/>
  <c r="D169" i="9"/>
  <c r="E169" i="9" s="1"/>
  <c r="D164" i="2"/>
  <c r="E164" i="2" s="1"/>
  <c r="D168" i="8" l="1"/>
  <c r="E168" i="8" s="1"/>
  <c r="B169" i="8"/>
  <c r="D172" i="7"/>
  <c r="E172" i="7" s="1"/>
  <c r="B173" i="7"/>
  <c r="B172" i="10"/>
  <c r="D171" i="10"/>
  <c r="E171" i="10" s="1"/>
  <c r="B171" i="9"/>
  <c r="D170" i="9"/>
  <c r="E170" i="9" s="1"/>
  <c r="D165" i="2"/>
  <c r="E165" i="2" s="1"/>
  <c r="D169" i="8" l="1"/>
  <c r="E169" i="8" s="1"/>
  <c r="B170" i="8"/>
  <c r="B174" i="7"/>
  <c r="D173" i="7"/>
  <c r="E173" i="7" s="1"/>
  <c r="B173" i="10"/>
  <c r="D172" i="10"/>
  <c r="E172" i="10" s="1"/>
  <c r="D171" i="9"/>
  <c r="E171" i="9" s="1"/>
  <c r="B172" i="9"/>
  <c r="D166" i="2"/>
  <c r="E166" i="2" s="1"/>
  <c r="B171" i="8" l="1"/>
  <c r="D170" i="8"/>
  <c r="E170" i="8" s="1"/>
  <c r="B175" i="7"/>
  <c r="D174" i="7"/>
  <c r="E174" i="7" s="1"/>
  <c r="B174" i="10"/>
  <c r="D173" i="10"/>
  <c r="E173" i="10" s="1"/>
  <c r="D172" i="9"/>
  <c r="E172" i="9" s="1"/>
  <c r="B173" i="9"/>
  <c r="D167" i="2"/>
  <c r="E167" i="2" s="1"/>
  <c r="B172" i="8" l="1"/>
  <c r="D171" i="8"/>
  <c r="E171" i="8" s="1"/>
  <c r="B176" i="7"/>
  <c r="D175" i="7"/>
  <c r="E175" i="7" s="1"/>
  <c r="B175" i="10"/>
  <c r="D174" i="10"/>
  <c r="E174" i="10" s="1"/>
  <c r="B174" i="9"/>
  <c r="D173" i="9"/>
  <c r="E173" i="9" s="1"/>
  <c r="D168" i="2"/>
  <c r="E168" i="2" s="1"/>
  <c r="D172" i="8" l="1"/>
  <c r="E172" i="8" s="1"/>
  <c r="B173" i="8"/>
  <c r="B177" i="7"/>
  <c r="D176" i="7"/>
  <c r="E176" i="7" s="1"/>
  <c r="B176" i="10"/>
  <c r="D175" i="10"/>
  <c r="E175" i="10" s="1"/>
  <c r="B175" i="9"/>
  <c r="D174" i="9"/>
  <c r="E174" i="9" s="1"/>
  <c r="D169" i="2"/>
  <c r="E169" i="2" s="1"/>
  <c r="B174" i="8" l="1"/>
  <c r="D173" i="8"/>
  <c r="E173" i="8" s="1"/>
  <c r="B178" i="7"/>
  <c r="D177" i="7"/>
  <c r="E177" i="7" s="1"/>
  <c r="B177" i="10"/>
  <c r="D176" i="10"/>
  <c r="E176" i="10" s="1"/>
  <c r="D175" i="9"/>
  <c r="E175" i="9" s="1"/>
  <c r="B176" i="9"/>
  <c r="D170" i="2"/>
  <c r="E170" i="2" s="1"/>
  <c r="B175" i="8" l="1"/>
  <c r="D174" i="8"/>
  <c r="E174" i="8" s="1"/>
  <c r="B179" i="7"/>
  <c r="D178" i="7"/>
  <c r="E178" i="7" s="1"/>
  <c r="B178" i="10"/>
  <c r="D177" i="10"/>
  <c r="E177" i="10" s="1"/>
  <c r="D176" i="9"/>
  <c r="E176" i="9" s="1"/>
  <c r="B177" i="9"/>
  <c r="D171" i="2"/>
  <c r="E171" i="2" s="1"/>
  <c r="D175" i="8" l="1"/>
  <c r="E175" i="8" s="1"/>
  <c r="B176" i="8"/>
  <c r="B180" i="7"/>
  <c r="D179" i="7"/>
  <c r="E179" i="7" s="1"/>
  <c r="B179" i="10"/>
  <c r="D178" i="10"/>
  <c r="E178" i="10" s="1"/>
  <c r="B178" i="9"/>
  <c r="D177" i="9"/>
  <c r="E177" i="9" s="1"/>
  <c r="D172" i="2"/>
  <c r="E172" i="2" s="1"/>
  <c r="D176" i="8" l="1"/>
  <c r="E176" i="8" s="1"/>
  <c r="B177" i="8"/>
  <c r="B181" i="7"/>
  <c r="D180" i="7"/>
  <c r="E180" i="7" s="1"/>
  <c r="B180" i="10"/>
  <c r="D179" i="10"/>
  <c r="E179" i="10" s="1"/>
  <c r="B179" i="9"/>
  <c r="D178" i="9"/>
  <c r="E178" i="9" s="1"/>
  <c r="D173" i="2"/>
  <c r="E173" i="2" s="1"/>
  <c r="B178" i="8" l="1"/>
  <c r="D177" i="8"/>
  <c r="E177" i="8" s="1"/>
  <c r="B182" i="7"/>
  <c r="D181" i="7"/>
  <c r="E181" i="7" s="1"/>
  <c r="B181" i="10"/>
  <c r="D180" i="10"/>
  <c r="E180" i="10" s="1"/>
  <c r="D179" i="9"/>
  <c r="E179" i="9" s="1"/>
  <c r="B180" i="9"/>
  <c r="D174" i="2"/>
  <c r="E174" i="2" s="1"/>
  <c r="B179" i="8" l="1"/>
  <c r="D178" i="8"/>
  <c r="E178" i="8" s="1"/>
  <c r="B183" i="7"/>
  <c r="D182" i="7"/>
  <c r="E182" i="7" s="1"/>
  <c r="B182" i="10"/>
  <c r="D181" i="10"/>
  <c r="E181" i="10" s="1"/>
  <c r="D180" i="9"/>
  <c r="E180" i="9" s="1"/>
  <c r="B181" i="9"/>
  <c r="D175" i="2"/>
  <c r="E175" i="2" s="1"/>
  <c r="D179" i="8" l="1"/>
  <c r="E179" i="8" s="1"/>
  <c r="B180" i="8"/>
  <c r="B184" i="7"/>
  <c r="D183" i="7"/>
  <c r="E183" i="7" s="1"/>
  <c r="B183" i="10"/>
  <c r="D182" i="10"/>
  <c r="E182" i="10" s="1"/>
  <c r="B182" i="9"/>
  <c r="D181" i="9"/>
  <c r="E181" i="9" s="1"/>
  <c r="D176" i="2"/>
  <c r="E176" i="2" s="1"/>
  <c r="D180" i="8" l="1"/>
  <c r="E180" i="8" s="1"/>
  <c r="B181" i="8"/>
  <c r="B185" i="7"/>
  <c r="D184" i="7"/>
  <c r="E184" i="7" s="1"/>
  <c r="B184" i="10"/>
  <c r="D183" i="10"/>
  <c r="E183" i="10" s="1"/>
  <c r="B183" i="9"/>
  <c r="D182" i="9"/>
  <c r="E182" i="9" s="1"/>
  <c r="D177" i="2"/>
  <c r="E177" i="2" s="1"/>
  <c r="B182" i="8" l="1"/>
  <c r="D181" i="8"/>
  <c r="E181" i="8" s="1"/>
  <c r="B186" i="7"/>
  <c r="D185" i="7"/>
  <c r="E185" i="7" s="1"/>
  <c r="B185" i="10"/>
  <c r="D184" i="10"/>
  <c r="E184" i="10" s="1"/>
  <c r="D183" i="9"/>
  <c r="E183" i="9" s="1"/>
  <c r="B184" i="9"/>
  <c r="D178" i="2"/>
  <c r="E178" i="2" s="1"/>
  <c r="B183" i="8" l="1"/>
  <c r="D182" i="8"/>
  <c r="E182" i="8" s="1"/>
  <c r="B187" i="7"/>
  <c r="D186" i="7"/>
  <c r="E186" i="7" s="1"/>
  <c r="B186" i="10"/>
  <c r="D185" i="10"/>
  <c r="E185" i="10" s="1"/>
  <c r="D184" i="9"/>
  <c r="E184" i="9" s="1"/>
  <c r="B185" i="9"/>
  <c r="D179" i="2"/>
  <c r="E179" i="2" s="1"/>
  <c r="B184" i="8" l="1"/>
  <c r="D183" i="8"/>
  <c r="E183" i="8" s="1"/>
  <c r="B188" i="7"/>
  <c r="D187" i="7"/>
  <c r="E187" i="7" s="1"/>
  <c r="B187" i="10"/>
  <c r="D186" i="10"/>
  <c r="E186" i="10" s="1"/>
  <c r="B186" i="9"/>
  <c r="D185" i="9"/>
  <c r="E185" i="9" s="1"/>
  <c r="D180" i="2"/>
  <c r="E180" i="2" s="1"/>
  <c r="B185" i="8" l="1"/>
  <c r="D184" i="8"/>
  <c r="E184" i="8" s="1"/>
  <c r="B189" i="7"/>
  <c r="D188" i="7"/>
  <c r="E188" i="7" s="1"/>
  <c r="B188" i="10"/>
  <c r="D187" i="10"/>
  <c r="E187" i="10" s="1"/>
  <c r="B187" i="9"/>
  <c r="D186" i="9"/>
  <c r="E186" i="9" s="1"/>
  <c r="D181" i="2"/>
  <c r="E181" i="2" s="1"/>
  <c r="D128" i="11" l="1"/>
  <c r="B186" i="8"/>
  <c r="D185" i="8"/>
  <c r="E185" i="8" s="1"/>
  <c r="B190" i="7"/>
  <c r="D189" i="7"/>
  <c r="E189" i="7" s="1"/>
  <c r="B189" i="10"/>
  <c r="D188" i="10"/>
  <c r="E188" i="10" s="1"/>
  <c r="D187" i="9"/>
  <c r="E187" i="9" s="1"/>
  <c r="B188" i="9"/>
  <c r="D182" i="2"/>
  <c r="E182" i="2" s="1"/>
  <c r="B187" i="8" l="1"/>
  <c r="D187" i="8" s="1"/>
  <c r="E187" i="8" s="1"/>
  <c r="D186" i="8"/>
  <c r="E186" i="8" s="1"/>
  <c r="B191" i="7"/>
  <c r="D190" i="7"/>
  <c r="E190" i="7" s="1"/>
  <c r="B190" i="10"/>
  <c r="D189" i="10"/>
  <c r="E189" i="10" s="1"/>
  <c r="D188" i="9"/>
  <c r="E188" i="9" s="1"/>
  <c r="B189" i="9"/>
  <c r="D183" i="2"/>
  <c r="E183" i="2" s="1"/>
  <c r="B192" i="7" l="1"/>
  <c r="D191" i="7"/>
  <c r="E191" i="7" s="1"/>
  <c r="B191" i="10"/>
  <c r="D190" i="10"/>
  <c r="E190" i="10" s="1"/>
  <c r="B190" i="9"/>
  <c r="D189" i="9"/>
  <c r="E189" i="9" s="1"/>
  <c r="D184" i="2"/>
  <c r="E184" i="2" s="1"/>
  <c r="B193" i="7" l="1"/>
  <c r="D192" i="7"/>
  <c r="E192" i="7" s="1"/>
  <c r="B192" i="10"/>
  <c r="D191" i="10"/>
  <c r="E191" i="10" s="1"/>
  <c r="B191" i="9"/>
  <c r="D190" i="9"/>
  <c r="E190" i="9" s="1"/>
  <c r="D185" i="2"/>
  <c r="E185" i="2" s="1"/>
  <c r="B194" i="7" l="1"/>
  <c r="D193" i="7"/>
  <c r="E193" i="7" s="1"/>
  <c r="B193" i="10"/>
  <c r="D192" i="10"/>
  <c r="E192" i="10" s="1"/>
  <c r="D191" i="9"/>
  <c r="E191" i="9" s="1"/>
  <c r="B192" i="9"/>
  <c r="D186" i="2"/>
  <c r="E186" i="2" s="1"/>
  <c r="B195" i="7" l="1"/>
  <c r="D194" i="7"/>
  <c r="E194" i="7" s="1"/>
  <c r="B194" i="10"/>
  <c r="D193" i="10"/>
  <c r="E193" i="10" s="1"/>
  <c r="D192" i="9"/>
  <c r="E192" i="9" s="1"/>
  <c r="B193" i="9"/>
  <c r="D187" i="2"/>
  <c r="E187" i="2" s="1"/>
  <c r="B196" i="7" l="1"/>
  <c r="D195" i="7"/>
  <c r="E195" i="7" s="1"/>
  <c r="B195" i="10"/>
  <c r="D194" i="10"/>
  <c r="E194" i="10" s="1"/>
  <c r="B194" i="9"/>
  <c r="D193" i="9"/>
  <c r="E193" i="9" s="1"/>
  <c r="D188" i="2"/>
  <c r="E188" i="2" s="1"/>
  <c r="B197" i="7" l="1"/>
  <c r="D196" i="7"/>
  <c r="E196" i="7" s="1"/>
  <c r="B196" i="10"/>
  <c r="D195" i="10"/>
  <c r="E195" i="10" s="1"/>
  <c r="B195" i="9"/>
  <c r="D194" i="9"/>
  <c r="E194" i="9" s="1"/>
  <c r="D189" i="2"/>
  <c r="E189" i="2" s="1"/>
  <c r="B198" i="7" l="1"/>
  <c r="D197" i="7"/>
  <c r="E197" i="7" s="1"/>
  <c r="B197" i="10"/>
  <c r="D196" i="10"/>
  <c r="E196" i="10" s="1"/>
  <c r="D195" i="9"/>
  <c r="E195" i="9" s="1"/>
  <c r="B196" i="9"/>
  <c r="D190" i="2"/>
  <c r="E190" i="2" s="1"/>
  <c r="B199" i="7" l="1"/>
  <c r="D198" i="7"/>
  <c r="E198" i="7" s="1"/>
  <c r="B198" i="10"/>
  <c r="D197" i="10"/>
  <c r="E197" i="10" s="1"/>
  <c r="D196" i="9"/>
  <c r="E196" i="9" s="1"/>
  <c r="B197" i="9"/>
  <c r="D191" i="2"/>
  <c r="E191" i="2" s="1"/>
  <c r="B200" i="7" l="1"/>
  <c r="D199" i="7"/>
  <c r="E199" i="7" s="1"/>
  <c r="B199" i="10"/>
  <c r="D198" i="10"/>
  <c r="E198" i="10" s="1"/>
  <c r="B198" i="9"/>
  <c r="D197" i="9"/>
  <c r="E197" i="9" s="1"/>
  <c r="D192" i="2"/>
  <c r="E192" i="2" s="1"/>
  <c r="B201" i="7" l="1"/>
  <c r="D200" i="7"/>
  <c r="E200" i="7" s="1"/>
  <c r="B200" i="10"/>
  <c r="D199" i="10"/>
  <c r="E199" i="10" s="1"/>
  <c r="B199" i="9"/>
  <c r="D198" i="9"/>
  <c r="E198" i="9" s="1"/>
  <c r="D193" i="2"/>
  <c r="E193" i="2" s="1"/>
  <c r="B202" i="7" l="1"/>
  <c r="D201" i="7"/>
  <c r="E201" i="7" s="1"/>
  <c r="B201" i="10"/>
  <c r="D200" i="10"/>
  <c r="E200" i="10" s="1"/>
  <c r="D199" i="9"/>
  <c r="E199" i="9" s="1"/>
  <c r="B200" i="9"/>
  <c r="D194" i="2"/>
  <c r="E194" i="2" s="1"/>
  <c r="B203" i="7" l="1"/>
  <c r="D202" i="7"/>
  <c r="E202" i="7" s="1"/>
  <c r="B202" i="10"/>
  <c r="D201" i="10"/>
  <c r="E201" i="10" s="1"/>
  <c r="D200" i="9"/>
  <c r="E200" i="9" s="1"/>
  <c r="B201" i="9"/>
  <c r="D195" i="2"/>
  <c r="E195" i="2" s="1"/>
  <c r="B204" i="7" l="1"/>
  <c r="D203" i="7"/>
  <c r="E203" i="7" s="1"/>
  <c r="B203" i="10"/>
  <c r="D202" i="10"/>
  <c r="E202" i="10" s="1"/>
  <c r="B202" i="9"/>
  <c r="D201" i="9"/>
  <c r="E201" i="9" s="1"/>
  <c r="D196" i="2"/>
  <c r="E196" i="2" s="1"/>
  <c r="B205" i="7" l="1"/>
  <c r="D204" i="7"/>
  <c r="E204" i="7" s="1"/>
  <c r="B204" i="10"/>
  <c r="D203" i="10"/>
  <c r="E203" i="10" s="1"/>
  <c r="B203" i="9"/>
  <c r="D202" i="9"/>
  <c r="E202" i="9" s="1"/>
  <c r="D197" i="2"/>
  <c r="E197" i="2" s="1"/>
  <c r="B206" i="7" l="1"/>
  <c r="D205" i="7"/>
  <c r="E205" i="7" s="1"/>
  <c r="B205" i="10"/>
  <c r="D204" i="10"/>
  <c r="E204" i="10" s="1"/>
  <c r="D203" i="9"/>
  <c r="E203" i="9" s="1"/>
  <c r="B204" i="9"/>
  <c r="D198" i="2"/>
  <c r="E198" i="2" s="1"/>
  <c r="B207" i="7" l="1"/>
  <c r="D206" i="7"/>
  <c r="E206" i="7" s="1"/>
  <c r="B206" i="10"/>
  <c r="D205" i="10"/>
  <c r="E205" i="10" s="1"/>
  <c r="D204" i="9"/>
  <c r="E204" i="9" s="1"/>
  <c r="B205" i="9"/>
  <c r="D199" i="2"/>
  <c r="E199" i="2" s="1"/>
  <c r="B208" i="7" l="1"/>
  <c r="D207" i="7"/>
  <c r="E207" i="7" s="1"/>
  <c r="B207" i="10"/>
  <c r="D206" i="10"/>
  <c r="E206" i="10" s="1"/>
  <c r="B206" i="9"/>
  <c r="D205" i="9"/>
  <c r="E205" i="9" s="1"/>
  <c r="D200" i="2"/>
  <c r="E200" i="2" s="1"/>
  <c r="B209" i="7" l="1"/>
  <c r="D208" i="7"/>
  <c r="E208" i="7" s="1"/>
  <c r="B208" i="10"/>
  <c r="D207" i="10"/>
  <c r="E207" i="10" s="1"/>
  <c r="B207" i="9"/>
  <c r="D206" i="9"/>
  <c r="E206" i="9" s="1"/>
  <c r="D201" i="2"/>
  <c r="E201" i="2" s="1"/>
  <c r="B210" i="7" l="1"/>
  <c r="D209" i="7"/>
  <c r="E209" i="7" s="1"/>
  <c r="B209" i="10"/>
  <c r="D208" i="10"/>
  <c r="E208" i="10" s="1"/>
  <c r="D207" i="9"/>
  <c r="E207" i="9" s="1"/>
  <c r="B208" i="9"/>
  <c r="D202" i="2"/>
  <c r="E202" i="2" s="1"/>
  <c r="B211" i="7" l="1"/>
  <c r="D210" i="7"/>
  <c r="E210" i="7" s="1"/>
  <c r="B210" i="10"/>
  <c r="D209" i="10"/>
  <c r="E209" i="10" s="1"/>
  <c r="D208" i="9"/>
  <c r="E208" i="9" s="1"/>
  <c r="B209" i="9"/>
  <c r="D203" i="2"/>
  <c r="E203" i="2" s="1"/>
  <c r="B212" i="7" l="1"/>
  <c r="D211" i="7"/>
  <c r="E211" i="7" s="1"/>
  <c r="B211" i="10"/>
  <c r="D210" i="10"/>
  <c r="E210" i="10" s="1"/>
  <c r="B210" i="9"/>
  <c r="D209" i="9"/>
  <c r="E209" i="9" s="1"/>
  <c r="D204" i="2"/>
  <c r="E204" i="2" s="1"/>
  <c r="B213" i="7" l="1"/>
  <c r="D212" i="7"/>
  <c r="E212" i="7" s="1"/>
  <c r="B212" i="10"/>
  <c r="D211" i="10"/>
  <c r="E211" i="10" s="1"/>
  <c r="B211" i="9"/>
  <c r="D210" i="9"/>
  <c r="E210" i="9" s="1"/>
  <c r="D205" i="2"/>
  <c r="E205" i="2" s="1"/>
  <c r="B214" i="7" l="1"/>
  <c r="D213" i="7"/>
  <c r="E213" i="7" s="1"/>
  <c r="B213" i="10"/>
  <c r="D212" i="10"/>
  <c r="E212" i="10" s="1"/>
  <c r="D211" i="9"/>
  <c r="E211" i="9" s="1"/>
  <c r="B212" i="9"/>
  <c r="D206" i="2"/>
  <c r="E206" i="2" s="1"/>
  <c r="B215" i="7" l="1"/>
  <c r="D214" i="7"/>
  <c r="E214" i="7" s="1"/>
  <c r="B214" i="10"/>
  <c r="D213" i="10"/>
  <c r="E213" i="10" s="1"/>
  <c r="D212" i="9"/>
  <c r="E212" i="9" s="1"/>
  <c r="B213" i="9"/>
  <c r="D207" i="2"/>
  <c r="E207" i="2" s="1"/>
  <c r="B216" i="7" l="1"/>
  <c r="D215" i="7"/>
  <c r="E215" i="7" s="1"/>
  <c r="B215" i="10"/>
  <c r="D214" i="10"/>
  <c r="E214" i="10" s="1"/>
  <c r="B214" i="9"/>
  <c r="D213" i="9"/>
  <c r="E213" i="9" s="1"/>
  <c r="D208" i="2"/>
  <c r="E208" i="2" s="1"/>
  <c r="B217" i="7" l="1"/>
  <c r="D216" i="7"/>
  <c r="E216" i="7" s="1"/>
  <c r="B216" i="10"/>
  <c r="D215" i="10"/>
  <c r="E215" i="10" s="1"/>
  <c r="B215" i="9"/>
  <c r="D214" i="9"/>
  <c r="E214" i="9" s="1"/>
  <c r="D209" i="2"/>
  <c r="E209" i="2" s="1"/>
  <c r="B218" i="7" l="1"/>
  <c r="D217" i="7"/>
  <c r="E217" i="7" s="1"/>
  <c r="B217" i="10"/>
  <c r="D216" i="10"/>
  <c r="E216" i="10" s="1"/>
  <c r="D215" i="9"/>
  <c r="E215" i="9" s="1"/>
  <c r="B216" i="9"/>
  <c r="D210" i="2"/>
  <c r="E210" i="2" s="1"/>
  <c r="B219" i="7" l="1"/>
  <c r="D218" i="7"/>
  <c r="E218" i="7" s="1"/>
  <c r="B218" i="10"/>
  <c r="D217" i="10"/>
  <c r="E217" i="10" s="1"/>
  <c r="D216" i="9"/>
  <c r="E216" i="9" s="1"/>
  <c r="B217" i="9"/>
  <c r="D211" i="2"/>
  <c r="E211" i="2" s="1"/>
  <c r="B220" i="7" l="1"/>
  <c r="D219" i="7"/>
  <c r="E219" i="7" s="1"/>
  <c r="B219" i="10"/>
  <c r="D218" i="10"/>
  <c r="E218" i="10" s="1"/>
  <c r="B218" i="9"/>
  <c r="D217" i="9"/>
  <c r="E217" i="9" s="1"/>
  <c r="D212" i="2"/>
  <c r="E212" i="2" s="1"/>
  <c r="B221" i="7" l="1"/>
  <c r="D220" i="7"/>
  <c r="E220" i="7" s="1"/>
  <c r="B220" i="10"/>
  <c r="D219" i="10"/>
  <c r="E219" i="10" s="1"/>
  <c r="B219" i="9"/>
  <c r="D218" i="9"/>
  <c r="E218" i="9" s="1"/>
  <c r="D213" i="2"/>
  <c r="E213" i="2" s="1"/>
  <c r="B222" i="7" l="1"/>
  <c r="D221" i="7"/>
  <c r="E221" i="7" s="1"/>
  <c r="B221" i="10"/>
  <c r="D220" i="10"/>
  <c r="E220" i="10" s="1"/>
  <c r="D219" i="9"/>
  <c r="E219" i="9" s="1"/>
  <c r="B220" i="9"/>
  <c r="D214" i="2"/>
  <c r="E214" i="2" s="1"/>
  <c r="D222" i="7" l="1"/>
  <c r="E222" i="7" s="1"/>
  <c r="B223" i="7"/>
  <c r="B222" i="10"/>
  <c r="D221" i="10"/>
  <c r="E221" i="10" s="1"/>
  <c r="D220" i="9"/>
  <c r="E220" i="9" s="1"/>
  <c r="B221" i="9"/>
  <c r="D215" i="2"/>
  <c r="E215" i="2" s="1"/>
  <c r="D223" i="7" l="1"/>
  <c r="E223" i="7" s="1"/>
  <c r="B224" i="7"/>
  <c r="B223" i="10"/>
  <c r="D222" i="10"/>
  <c r="E222" i="10" s="1"/>
  <c r="B222" i="9"/>
  <c r="D221" i="9"/>
  <c r="E221" i="9" s="1"/>
  <c r="D216" i="2"/>
  <c r="E216" i="2" s="1"/>
  <c r="B225" i="7" l="1"/>
  <c r="D224" i="7"/>
  <c r="E224" i="7" s="1"/>
  <c r="B224" i="10"/>
  <c r="D223" i="10"/>
  <c r="E223" i="10" s="1"/>
  <c r="B223" i="9"/>
  <c r="D222" i="9"/>
  <c r="E222" i="9" s="1"/>
  <c r="D217" i="2"/>
  <c r="E217" i="2" s="1"/>
  <c r="B226" i="7" l="1"/>
  <c r="D225" i="7"/>
  <c r="E225" i="7" s="1"/>
  <c r="B225" i="10"/>
  <c r="D224" i="10"/>
  <c r="E224" i="10" s="1"/>
  <c r="D223" i="9"/>
  <c r="E223" i="9" s="1"/>
  <c r="B224" i="9"/>
  <c r="D218" i="2"/>
  <c r="E218" i="2" s="1"/>
  <c r="D226" i="7" l="1"/>
  <c r="E226" i="7" s="1"/>
  <c r="B227" i="7"/>
  <c r="B226" i="10"/>
  <c r="D225" i="10"/>
  <c r="E225" i="10" s="1"/>
  <c r="D224" i="9"/>
  <c r="E224" i="9" s="1"/>
  <c r="B225" i="9"/>
  <c r="D219" i="2"/>
  <c r="E219" i="2" s="1"/>
  <c r="D227" i="7" l="1"/>
  <c r="E227" i="7" s="1"/>
  <c r="B228" i="7"/>
  <c r="B227" i="10"/>
  <c r="D226" i="10"/>
  <c r="E226" i="10" s="1"/>
  <c r="B226" i="9"/>
  <c r="D225" i="9"/>
  <c r="E225" i="9" s="1"/>
  <c r="D220" i="2"/>
  <c r="E220" i="2" s="1"/>
  <c r="B229" i="7" l="1"/>
  <c r="D228" i="7"/>
  <c r="E228" i="7" s="1"/>
  <c r="B228" i="10"/>
  <c r="D227" i="10"/>
  <c r="E227" i="10" s="1"/>
  <c r="B227" i="9"/>
  <c r="D226" i="9"/>
  <c r="E226" i="9" s="1"/>
  <c r="D221" i="2"/>
  <c r="E221" i="2" s="1"/>
  <c r="B230" i="7" l="1"/>
  <c r="D229" i="7"/>
  <c r="E229" i="7" s="1"/>
  <c r="B229" i="10"/>
  <c r="D228" i="10"/>
  <c r="E228" i="10" s="1"/>
  <c r="D227" i="9"/>
  <c r="E227" i="9" s="1"/>
  <c r="B228" i="9"/>
  <c r="D222" i="2"/>
  <c r="E222" i="2" s="1"/>
  <c r="D230" i="7" l="1"/>
  <c r="E230" i="7" s="1"/>
  <c r="B231" i="7"/>
  <c r="B230" i="10"/>
  <c r="D229" i="10"/>
  <c r="E229" i="10" s="1"/>
  <c r="D228" i="9"/>
  <c r="E228" i="9" s="1"/>
  <c r="B229" i="9"/>
  <c r="D223" i="2"/>
  <c r="E223" i="2" s="1"/>
  <c r="D231" i="7" l="1"/>
  <c r="E231" i="7" s="1"/>
  <c r="B232" i="7"/>
  <c r="B231" i="10"/>
  <c r="D230" i="10"/>
  <c r="E230" i="10" s="1"/>
  <c r="B230" i="9"/>
  <c r="D229" i="9"/>
  <c r="E229" i="9" s="1"/>
  <c r="D224" i="2"/>
  <c r="E224" i="2" s="1"/>
  <c r="B233" i="7" l="1"/>
  <c r="D232" i="7"/>
  <c r="E232" i="7" s="1"/>
  <c r="B232" i="10"/>
  <c r="D231" i="10"/>
  <c r="E231" i="10" s="1"/>
  <c r="B231" i="9"/>
  <c r="D230" i="9"/>
  <c r="E230" i="9" s="1"/>
  <c r="D225" i="2"/>
  <c r="E225" i="2" s="1"/>
  <c r="B234" i="7" l="1"/>
  <c r="D233" i="7"/>
  <c r="E233" i="7" s="1"/>
  <c r="B233" i="10"/>
  <c r="D232" i="10"/>
  <c r="E232" i="10" s="1"/>
  <c r="D231" i="9"/>
  <c r="E231" i="9" s="1"/>
  <c r="B232" i="9"/>
  <c r="D226" i="2"/>
  <c r="E226" i="2" s="1"/>
  <c r="D234" i="7" l="1"/>
  <c r="E234" i="7" s="1"/>
  <c r="B235" i="7"/>
  <c r="B234" i="10"/>
  <c r="D233" i="10"/>
  <c r="E233" i="10" s="1"/>
  <c r="D232" i="9"/>
  <c r="E232" i="9" s="1"/>
  <c r="B233" i="9"/>
  <c r="D227" i="2"/>
  <c r="E227" i="2" s="1"/>
  <c r="D235" i="7" l="1"/>
  <c r="E235" i="7" s="1"/>
  <c r="B236" i="7"/>
  <c r="B235" i="10"/>
  <c r="D234" i="10"/>
  <c r="E234" i="10" s="1"/>
  <c r="B234" i="9"/>
  <c r="D233" i="9"/>
  <c r="E233" i="9" s="1"/>
  <c r="D228" i="2"/>
  <c r="E228" i="2" s="1"/>
  <c r="B237" i="7" l="1"/>
  <c r="D236" i="7"/>
  <c r="E236" i="7" s="1"/>
  <c r="B236" i="10"/>
  <c r="D235" i="10"/>
  <c r="E235" i="10" s="1"/>
  <c r="B235" i="9"/>
  <c r="D234" i="9"/>
  <c r="E234" i="9" s="1"/>
  <c r="D229" i="2"/>
  <c r="E229" i="2" s="1"/>
  <c r="B238" i="7" l="1"/>
  <c r="D237" i="7"/>
  <c r="E237" i="7" s="1"/>
  <c r="B237" i="10"/>
  <c r="D236" i="10"/>
  <c r="E236" i="10" s="1"/>
  <c r="D235" i="9"/>
  <c r="E235" i="9" s="1"/>
  <c r="B236" i="9"/>
  <c r="D230" i="2"/>
  <c r="E230" i="2" s="1"/>
  <c r="D238" i="7" l="1"/>
  <c r="E238" i="7" s="1"/>
  <c r="B239" i="7"/>
  <c r="B238" i="10"/>
  <c r="D237" i="10"/>
  <c r="E237" i="10" s="1"/>
  <c r="D236" i="9"/>
  <c r="E236" i="9" s="1"/>
  <c r="B237" i="9"/>
  <c r="D231" i="2"/>
  <c r="E231" i="2" s="1"/>
  <c r="D239" i="7" l="1"/>
  <c r="E239" i="7" s="1"/>
  <c r="B240" i="7"/>
  <c r="B239" i="10"/>
  <c r="D238" i="10"/>
  <c r="E238" i="10" s="1"/>
  <c r="B238" i="9"/>
  <c r="D237" i="9"/>
  <c r="E237" i="9" s="1"/>
  <c r="D232" i="2"/>
  <c r="E232" i="2" s="1"/>
  <c r="B241" i="7" l="1"/>
  <c r="D240" i="7"/>
  <c r="E240" i="7" s="1"/>
  <c r="B240" i="10"/>
  <c r="D239" i="10"/>
  <c r="E239" i="10" s="1"/>
  <c r="B239" i="9"/>
  <c r="D238" i="9"/>
  <c r="E238" i="9" s="1"/>
  <c r="D233" i="2"/>
  <c r="E233" i="2" s="1"/>
  <c r="B242" i="7" l="1"/>
  <c r="D241" i="7"/>
  <c r="E241" i="7" s="1"/>
  <c r="B241" i="10"/>
  <c r="D240" i="10"/>
  <c r="E240" i="10" s="1"/>
  <c r="D239" i="9"/>
  <c r="E239" i="9" s="1"/>
  <c r="B240" i="9"/>
  <c r="D234" i="2"/>
  <c r="E234" i="2" s="1"/>
  <c r="B243" i="7" l="1"/>
  <c r="D242" i="7"/>
  <c r="E242" i="7" s="1"/>
  <c r="B242" i="10"/>
  <c r="D241" i="10"/>
  <c r="E241" i="10" s="1"/>
  <c r="D240" i="9"/>
  <c r="E240" i="9" s="1"/>
  <c r="B241" i="9"/>
  <c r="D235" i="2"/>
  <c r="E235" i="2" s="1"/>
  <c r="B244" i="7" l="1"/>
  <c r="D243" i="7"/>
  <c r="E243" i="7" s="1"/>
  <c r="B243" i="10"/>
  <c r="D242" i="10"/>
  <c r="E242" i="10" s="1"/>
  <c r="B242" i="9"/>
  <c r="D241" i="9"/>
  <c r="E241" i="9" s="1"/>
  <c r="D236" i="2"/>
  <c r="E236" i="2" s="1"/>
  <c r="B245" i="7" l="1"/>
  <c r="D244" i="7"/>
  <c r="E244" i="7" s="1"/>
  <c r="B244" i="10"/>
  <c r="D243" i="10"/>
  <c r="E243" i="10" s="1"/>
  <c r="B243" i="9"/>
  <c r="D242" i="9"/>
  <c r="E242" i="9" s="1"/>
  <c r="D237" i="2"/>
  <c r="E237" i="2" s="1"/>
  <c r="D188" i="8" l="1"/>
  <c r="B246" i="7"/>
  <c r="D245" i="7"/>
  <c r="E245" i="7" s="1"/>
  <c r="B245" i="10"/>
  <c r="D244" i="10"/>
  <c r="E244" i="10" s="1"/>
  <c r="D243" i="9"/>
  <c r="E243" i="9" s="1"/>
  <c r="B244" i="9"/>
  <c r="D238" i="2"/>
  <c r="E238" i="2" s="1"/>
  <c r="B247" i="7" l="1"/>
  <c r="D246" i="7"/>
  <c r="E246" i="7" s="1"/>
  <c r="B246" i="10"/>
  <c r="D245" i="10"/>
  <c r="E245" i="10" s="1"/>
  <c r="D244" i="9"/>
  <c r="E244" i="9" s="1"/>
  <c r="B245" i="9"/>
  <c r="D239" i="2"/>
  <c r="E239" i="2" s="1"/>
  <c r="D247" i="7" l="1"/>
  <c r="E247" i="7" s="1"/>
  <c r="B247" i="10"/>
  <c r="D246" i="10"/>
  <c r="E246" i="10" s="1"/>
  <c r="B246" i="9"/>
  <c r="D245" i="9"/>
  <c r="E245" i="9" s="1"/>
  <c r="D240" i="2"/>
  <c r="E240" i="2" s="1"/>
  <c r="B248" i="10" l="1"/>
  <c r="D247" i="10"/>
  <c r="E247" i="10" s="1"/>
  <c r="B247" i="9"/>
  <c r="D246" i="9"/>
  <c r="E246" i="9" s="1"/>
  <c r="D241" i="2"/>
  <c r="E241" i="2" s="1"/>
  <c r="B249" i="10" l="1"/>
  <c r="D248" i="10"/>
  <c r="E248" i="10" s="1"/>
  <c r="D247" i="9"/>
  <c r="E247" i="9" s="1"/>
  <c r="B248" i="9"/>
  <c r="D242" i="2"/>
  <c r="E242" i="2" s="1"/>
  <c r="B250" i="10" l="1"/>
  <c r="D249" i="10"/>
  <c r="E249" i="10" s="1"/>
  <c r="D248" i="9"/>
  <c r="E248" i="9" s="1"/>
  <c r="B249" i="9"/>
  <c r="D243" i="2"/>
  <c r="E243" i="2" s="1"/>
  <c r="B251" i="10" l="1"/>
  <c r="D250" i="10"/>
  <c r="E250" i="10" s="1"/>
  <c r="D249" i="9"/>
  <c r="E249" i="9" s="1"/>
  <c r="B250" i="9"/>
  <c r="D244" i="2"/>
  <c r="E244" i="2" s="1"/>
  <c r="B252" i="10" l="1"/>
  <c r="D251" i="10"/>
  <c r="E251" i="10" s="1"/>
  <c r="D250" i="9"/>
  <c r="E250" i="9" s="1"/>
  <c r="B251" i="9"/>
  <c r="D245" i="2"/>
  <c r="E245" i="2" s="1"/>
  <c r="B253" i="10" l="1"/>
  <c r="D252" i="10"/>
  <c r="E252" i="10" s="1"/>
  <c r="D251" i="9"/>
  <c r="E251" i="9" s="1"/>
  <c r="B252" i="9"/>
  <c r="D246" i="2"/>
  <c r="E246" i="2" s="1"/>
  <c r="B254" i="10" l="1"/>
  <c r="D253" i="10"/>
  <c r="E253" i="10" s="1"/>
  <c r="D252" i="9"/>
  <c r="E252" i="9" s="1"/>
  <c r="B253" i="9"/>
  <c r="D247" i="2"/>
  <c r="E247" i="2" s="1"/>
  <c r="B255" i="10" l="1"/>
  <c r="D254" i="10"/>
  <c r="E254" i="10" s="1"/>
  <c r="D253" i="9"/>
  <c r="E253" i="9" s="1"/>
  <c r="B254" i="9"/>
  <c r="D248" i="2"/>
  <c r="E248" i="2" s="1"/>
  <c r="B256" i="10" l="1"/>
  <c r="D255" i="10"/>
  <c r="E255" i="10" s="1"/>
  <c r="D254" i="9"/>
  <c r="E254" i="9" s="1"/>
  <c r="B255" i="9"/>
  <c r="D249" i="2"/>
  <c r="E249" i="2" s="1"/>
  <c r="B257" i="10" l="1"/>
  <c r="D256" i="10"/>
  <c r="E256" i="10" s="1"/>
  <c r="D255" i="9"/>
  <c r="E255" i="9" s="1"/>
  <c r="B256" i="9"/>
  <c r="D250" i="2"/>
  <c r="E250" i="2" s="1"/>
  <c r="B258" i="10" l="1"/>
  <c r="D257" i="10"/>
  <c r="E257" i="10" s="1"/>
  <c r="D256" i="9"/>
  <c r="E256" i="9" s="1"/>
  <c r="B257" i="9"/>
  <c r="D251" i="2"/>
  <c r="E251" i="2" s="1"/>
  <c r="B259" i="10" l="1"/>
  <c r="D258" i="10"/>
  <c r="E258" i="10" s="1"/>
  <c r="D257" i="9"/>
  <c r="E257" i="9" s="1"/>
  <c r="B258" i="9"/>
  <c r="D252" i="2"/>
  <c r="E252" i="2" s="1"/>
  <c r="B260" i="10" l="1"/>
  <c r="D259" i="10"/>
  <c r="E259" i="10" s="1"/>
  <c r="D258" i="9"/>
  <c r="E258" i="9" s="1"/>
  <c r="B259" i="9"/>
  <c r="D253" i="2"/>
  <c r="E253" i="2" s="1"/>
  <c r="B261" i="10" l="1"/>
  <c r="D260" i="10"/>
  <c r="E260" i="10" s="1"/>
  <c r="D259" i="9"/>
  <c r="E259" i="9" s="1"/>
  <c r="B260" i="9"/>
  <c r="D254" i="2"/>
  <c r="E254" i="2" s="1"/>
  <c r="B262" i="10" l="1"/>
  <c r="D261" i="10"/>
  <c r="E261" i="10" s="1"/>
  <c r="D260" i="9"/>
  <c r="E260" i="9" s="1"/>
  <c r="B261" i="9"/>
  <c r="D255" i="2"/>
  <c r="E255" i="2" s="1"/>
  <c r="B263" i="10" l="1"/>
  <c r="D262" i="10"/>
  <c r="E262" i="10" s="1"/>
  <c r="D261" i="9"/>
  <c r="E261" i="9" s="1"/>
  <c r="B262" i="9"/>
  <c r="D256" i="2"/>
  <c r="E256" i="2" s="1"/>
  <c r="B264" i="10" l="1"/>
  <c r="D263" i="10"/>
  <c r="E263" i="10" s="1"/>
  <c r="D262" i="9"/>
  <c r="E262" i="9" s="1"/>
  <c r="B263" i="9"/>
  <c r="D257" i="2"/>
  <c r="E257" i="2" s="1"/>
  <c r="B265" i="10" l="1"/>
  <c r="D264" i="10"/>
  <c r="E264" i="10" s="1"/>
  <c r="D263" i="9"/>
  <c r="E263" i="9" s="1"/>
  <c r="B264" i="9"/>
  <c r="D258" i="2"/>
  <c r="E258" i="2" s="1"/>
  <c r="B266" i="10" l="1"/>
  <c r="D265" i="10"/>
  <c r="E265" i="10" s="1"/>
  <c r="D264" i="9"/>
  <c r="E264" i="9" s="1"/>
  <c r="B265" i="9"/>
  <c r="D259" i="2"/>
  <c r="E259" i="2" s="1"/>
  <c r="B267" i="10" l="1"/>
  <c r="D266" i="10"/>
  <c r="E266" i="10" s="1"/>
  <c r="D265" i="9"/>
  <c r="E265" i="9" s="1"/>
  <c r="B266" i="9"/>
  <c r="D260" i="2"/>
  <c r="E260" i="2" s="1"/>
  <c r="B268" i="10" l="1"/>
  <c r="D267" i="10"/>
  <c r="E267" i="10" s="1"/>
  <c r="D266" i="9"/>
  <c r="E266" i="9" s="1"/>
  <c r="B267" i="9"/>
  <c r="D261" i="2"/>
  <c r="E261" i="2" s="1"/>
  <c r="B269" i="10" l="1"/>
  <c r="D268" i="10"/>
  <c r="E268" i="10" s="1"/>
  <c r="D267" i="9"/>
  <c r="E267" i="9" s="1"/>
  <c r="B268" i="9"/>
  <c r="D262" i="2"/>
  <c r="E262" i="2" s="1"/>
  <c r="B270" i="10" l="1"/>
  <c r="D269" i="10"/>
  <c r="E269" i="10" s="1"/>
  <c r="D268" i="9"/>
  <c r="E268" i="9" s="1"/>
  <c r="B269" i="9"/>
  <c r="D263" i="2"/>
  <c r="E263" i="2" s="1"/>
  <c r="B271" i="10" l="1"/>
  <c r="D270" i="10"/>
  <c r="E270" i="10" s="1"/>
  <c r="D269" i="9"/>
  <c r="E269" i="9" s="1"/>
  <c r="B270" i="9"/>
  <c r="D264" i="2"/>
  <c r="E264" i="2" s="1"/>
  <c r="B272" i="10" l="1"/>
  <c r="D271" i="10"/>
  <c r="E271" i="10" s="1"/>
  <c r="D270" i="9"/>
  <c r="E270" i="9" s="1"/>
  <c r="B271" i="9"/>
  <c r="D265" i="2"/>
  <c r="E265" i="2" s="1"/>
  <c r="B273" i="10" l="1"/>
  <c r="D272" i="10"/>
  <c r="E272" i="10" s="1"/>
  <c r="D271" i="9"/>
  <c r="E271" i="9" s="1"/>
  <c r="B272" i="9"/>
  <c r="D266" i="2"/>
  <c r="E266" i="2" s="1"/>
  <c r="B274" i="10" l="1"/>
  <c r="D273" i="10"/>
  <c r="E273" i="10" s="1"/>
  <c r="D272" i="9"/>
  <c r="E272" i="9" s="1"/>
  <c r="B273" i="9"/>
  <c r="D267" i="2"/>
  <c r="E267" i="2" s="1"/>
  <c r="B275" i="10" l="1"/>
  <c r="D274" i="10"/>
  <c r="E274" i="10" s="1"/>
  <c r="D273" i="9"/>
  <c r="E273" i="9" s="1"/>
  <c r="B274" i="9"/>
  <c r="D268" i="2"/>
  <c r="E268" i="2" s="1"/>
  <c r="B276" i="10" l="1"/>
  <c r="D275" i="10"/>
  <c r="E275" i="10" s="1"/>
  <c r="D274" i="9"/>
  <c r="E274" i="9" s="1"/>
  <c r="B275" i="9"/>
  <c r="D269" i="2"/>
  <c r="E269" i="2" s="1"/>
  <c r="B277" i="10" l="1"/>
  <c r="D276" i="10"/>
  <c r="E276" i="10" s="1"/>
  <c r="D275" i="9"/>
  <c r="E275" i="9" s="1"/>
  <c r="B276" i="9"/>
  <c r="D270" i="2"/>
  <c r="E270" i="2" s="1"/>
  <c r="B278" i="10" l="1"/>
  <c r="D277" i="10"/>
  <c r="E277" i="10" s="1"/>
  <c r="D276" i="9"/>
  <c r="E276" i="9" s="1"/>
  <c r="B277" i="9"/>
  <c r="D271" i="2"/>
  <c r="E271" i="2" s="1"/>
  <c r="B279" i="10" l="1"/>
  <c r="D278" i="10"/>
  <c r="E278" i="10" s="1"/>
  <c r="D277" i="9"/>
  <c r="E277" i="9" s="1"/>
  <c r="B278" i="9"/>
  <c r="D272" i="2"/>
  <c r="E272" i="2" s="1"/>
  <c r="B280" i="10" l="1"/>
  <c r="D279" i="10"/>
  <c r="E279" i="10" s="1"/>
  <c r="D278" i="9"/>
  <c r="E278" i="9" s="1"/>
  <c r="B279" i="9"/>
  <c r="D273" i="2"/>
  <c r="E273" i="2" s="1"/>
  <c r="B281" i="10" l="1"/>
  <c r="D280" i="10"/>
  <c r="E280" i="10" s="1"/>
  <c r="D279" i="9"/>
  <c r="E279" i="9" s="1"/>
  <c r="B280" i="9"/>
  <c r="D274" i="2"/>
  <c r="E274" i="2" s="1"/>
  <c r="B282" i="10" l="1"/>
  <c r="D281" i="10"/>
  <c r="E281" i="10" s="1"/>
  <c r="D280" i="9"/>
  <c r="E280" i="9" s="1"/>
  <c r="B281" i="9"/>
  <c r="D275" i="2"/>
  <c r="E275" i="2" s="1"/>
  <c r="B283" i="10" l="1"/>
  <c r="D282" i="10"/>
  <c r="E282" i="10" s="1"/>
  <c r="D281" i="9"/>
  <c r="E281" i="9" s="1"/>
  <c r="B282" i="9"/>
  <c r="D276" i="2"/>
  <c r="E276" i="2" s="1"/>
  <c r="B284" i="10" l="1"/>
  <c r="D283" i="10"/>
  <c r="E283" i="10" s="1"/>
  <c r="D282" i="9"/>
  <c r="E282" i="9" s="1"/>
  <c r="B283" i="9"/>
  <c r="D277" i="2"/>
  <c r="E277" i="2" s="1"/>
  <c r="B285" i="10" l="1"/>
  <c r="D284" i="10"/>
  <c r="E284" i="10" s="1"/>
  <c r="B284" i="9"/>
  <c r="D283" i="9"/>
  <c r="E283" i="9" s="1"/>
  <c r="D278" i="2"/>
  <c r="E278" i="2" s="1"/>
  <c r="D285" i="10" l="1"/>
  <c r="E285" i="10" s="1"/>
  <c r="B286" i="10"/>
  <c r="B285" i="9"/>
  <c r="D284" i="9"/>
  <c r="E284" i="9" s="1"/>
  <c r="D279" i="2"/>
  <c r="E279" i="2" s="1"/>
  <c r="D286" i="10" l="1"/>
  <c r="E286" i="10" s="1"/>
  <c r="B287" i="10"/>
  <c r="D285" i="9"/>
  <c r="E285" i="9" s="1"/>
  <c r="B286" i="9"/>
  <c r="D280" i="2"/>
  <c r="E280" i="2" s="1"/>
  <c r="B288" i="10" l="1"/>
  <c r="D287" i="10"/>
  <c r="E287" i="10" s="1"/>
  <c r="D286" i="9"/>
  <c r="E286" i="9" s="1"/>
  <c r="B287" i="9"/>
  <c r="D281" i="2"/>
  <c r="E281" i="2" s="1"/>
  <c r="B289" i="10" l="1"/>
  <c r="D288" i="10"/>
  <c r="E288" i="10" s="1"/>
  <c r="B288" i="9"/>
  <c r="D287" i="9"/>
  <c r="E287" i="9" s="1"/>
  <c r="D282" i="2"/>
  <c r="E282" i="2" s="1"/>
  <c r="D289" i="10" l="1"/>
  <c r="E289" i="10" s="1"/>
  <c r="B290" i="10"/>
  <c r="B289" i="9"/>
  <c r="D288" i="9"/>
  <c r="E288" i="9" s="1"/>
  <c r="D283" i="2"/>
  <c r="E283" i="2" s="1"/>
  <c r="D290" i="10" l="1"/>
  <c r="E290" i="10" s="1"/>
  <c r="B291" i="10"/>
  <c r="B290" i="9"/>
  <c r="D289" i="9"/>
  <c r="E289" i="9" s="1"/>
  <c r="D284" i="2"/>
  <c r="E284" i="2" s="1"/>
  <c r="B292" i="10" l="1"/>
  <c r="D291" i="10"/>
  <c r="E291" i="10" s="1"/>
  <c r="D290" i="9"/>
  <c r="E290" i="9" s="1"/>
  <c r="B291" i="9"/>
  <c r="D285" i="2"/>
  <c r="E285" i="2" s="1"/>
  <c r="B293" i="10" l="1"/>
  <c r="D292" i="10"/>
  <c r="E292" i="10" s="1"/>
  <c r="B292" i="9"/>
  <c r="D291" i="9"/>
  <c r="E291" i="9" s="1"/>
  <c r="D286" i="2"/>
  <c r="E286" i="2" s="1"/>
  <c r="D293" i="10" l="1"/>
  <c r="E293" i="10" s="1"/>
  <c r="B294" i="10"/>
  <c r="B293" i="9"/>
  <c r="D292" i="9"/>
  <c r="E292" i="9" s="1"/>
  <c r="D287" i="2"/>
  <c r="E287" i="2" s="1"/>
  <c r="D294" i="10" l="1"/>
  <c r="E294" i="10" s="1"/>
  <c r="B295" i="10"/>
  <c r="D293" i="9"/>
  <c r="E293" i="9" s="1"/>
  <c r="B294" i="9"/>
  <c r="D288" i="2"/>
  <c r="E288" i="2" s="1"/>
  <c r="B296" i="10" l="1"/>
  <c r="D295" i="10"/>
  <c r="E295" i="10" s="1"/>
  <c r="D294" i="9"/>
  <c r="E294" i="9" s="1"/>
  <c r="B295" i="9"/>
  <c r="D289" i="2"/>
  <c r="E289" i="2" s="1"/>
  <c r="B297" i="10" l="1"/>
  <c r="D296" i="10"/>
  <c r="E296" i="10" s="1"/>
  <c r="B296" i="9"/>
  <c r="D295" i="9"/>
  <c r="E295" i="9" s="1"/>
  <c r="D290" i="2"/>
  <c r="E290" i="2" s="1"/>
  <c r="D297" i="10" l="1"/>
  <c r="E297" i="10" s="1"/>
  <c r="B298" i="10"/>
  <c r="B297" i="9"/>
  <c r="D296" i="9"/>
  <c r="E296" i="9" s="1"/>
  <c r="D291" i="2"/>
  <c r="E291" i="2" s="1"/>
  <c r="D298" i="10" l="1"/>
  <c r="E298" i="10" s="1"/>
  <c r="B299" i="10"/>
  <c r="B298" i="9"/>
  <c r="D297" i="9"/>
  <c r="E297" i="9" s="1"/>
  <c r="D292" i="2"/>
  <c r="E292" i="2" s="1"/>
  <c r="B300" i="10" l="1"/>
  <c r="D299" i="10"/>
  <c r="E299" i="10" s="1"/>
  <c r="D298" i="9"/>
  <c r="E298" i="9" s="1"/>
  <c r="B299" i="9"/>
  <c r="D293" i="2"/>
  <c r="E293" i="2" s="1"/>
  <c r="B301" i="10" l="1"/>
  <c r="D300" i="10"/>
  <c r="E300" i="10" s="1"/>
  <c r="B300" i="9"/>
  <c r="D299" i="9"/>
  <c r="E299" i="9" s="1"/>
  <c r="D294" i="2"/>
  <c r="E294" i="2" s="1"/>
  <c r="D301" i="10" l="1"/>
  <c r="E301" i="10" s="1"/>
  <c r="B302" i="10"/>
  <c r="B301" i="9"/>
  <c r="D300" i="9"/>
  <c r="E300" i="9" s="1"/>
  <c r="D295" i="2"/>
  <c r="E295" i="2" s="1"/>
  <c r="D302" i="10" l="1"/>
  <c r="E302" i="10" s="1"/>
  <c r="B303" i="10"/>
  <c r="D301" i="9"/>
  <c r="E301" i="9" s="1"/>
  <c r="B302" i="9"/>
  <c r="D296" i="2"/>
  <c r="E296" i="2" s="1"/>
  <c r="B304" i="10" l="1"/>
  <c r="D303" i="10"/>
  <c r="E303" i="10" s="1"/>
  <c r="D302" i="9"/>
  <c r="E302" i="9" s="1"/>
  <c r="B303" i="9"/>
  <c r="D297" i="2"/>
  <c r="E297" i="2" s="1"/>
  <c r="B305" i="10" l="1"/>
  <c r="D304" i="10"/>
  <c r="E304" i="10" s="1"/>
  <c r="B304" i="9"/>
  <c r="D303" i="9"/>
  <c r="E303" i="9" s="1"/>
  <c r="D298" i="2"/>
  <c r="E298" i="2" s="1"/>
  <c r="D305" i="10" l="1"/>
  <c r="E305" i="10" s="1"/>
  <c r="B306" i="10"/>
  <c r="B305" i="9"/>
  <c r="D304" i="9"/>
  <c r="E304" i="9" s="1"/>
  <c r="D299" i="2"/>
  <c r="E299" i="2" s="1"/>
  <c r="D248" i="7" l="1"/>
  <c r="D306" i="10"/>
  <c r="E306" i="10" s="1"/>
  <c r="B307" i="10"/>
  <c r="B306" i="9"/>
  <c r="D305" i="9"/>
  <c r="E305" i="9" s="1"/>
  <c r="D300" i="2"/>
  <c r="E300" i="2" s="1"/>
  <c r="D307" i="10" l="1"/>
  <c r="E307" i="10" s="1"/>
  <c r="D306" i="9"/>
  <c r="E306" i="9" s="1"/>
  <c r="B307" i="9"/>
  <c r="D301" i="2"/>
  <c r="E301" i="2" s="1"/>
  <c r="B308" i="9" l="1"/>
  <c r="D307" i="9"/>
  <c r="E307" i="9" s="1"/>
  <c r="D302" i="2"/>
  <c r="E302" i="2" s="1"/>
  <c r="B309" i="9" l="1"/>
  <c r="D308" i="9"/>
  <c r="E308" i="9" s="1"/>
  <c r="D303" i="2"/>
  <c r="E303" i="2" s="1"/>
  <c r="D309" i="9" l="1"/>
  <c r="E309" i="9" s="1"/>
  <c r="B310" i="9"/>
  <c r="D304" i="2"/>
  <c r="E304" i="2" s="1"/>
  <c r="D310" i="9" l="1"/>
  <c r="E310" i="9" s="1"/>
  <c r="B311" i="9"/>
  <c r="D305" i="2"/>
  <c r="E305" i="2" s="1"/>
  <c r="B312" i="9" l="1"/>
  <c r="D311" i="9"/>
  <c r="E311" i="9" s="1"/>
  <c r="D306" i="2"/>
  <c r="E306" i="2" s="1"/>
  <c r="D312" i="9" l="1"/>
  <c r="E312" i="9" s="1"/>
  <c r="B313" i="9"/>
  <c r="D307" i="2"/>
  <c r="E307" i="2" s="1"/>
  <c r="B314" i="9" l="1"/>
  <c r="D313" i="9"/>
  <c r="E313" i="9" s="1"/>
  <c r="D308" i="2"/>
  <c r="E308" i="2" s="1"/>
  <c r="D314" i="9" l="1"/>
  <c r="E314" i="9" s="1"/>
  <c r="B315" i="9"/>
  <c r="D309" i="2"/>
  <c r="E309" i="2" s="1"/>
  <c r="B316" i="9" l="1"/>
  <c r="D315" i="9"/>
  <c r="E315" i="9" s="1"/>
  <c r="D310" i="2"/>
  <c r="E310" i="2" s="1"/>
  <c r="D316" i="9" l="1"/>
  <c r="E316" i="9" s="1"/>
  <c r="B317" i="9"/>
  <c r="D311" i="2"/>
  <c r="E311" i="2" s="1"/>
  <c r="B318" i="9" l="1"/>
  <c r="D317" i="9"/>
  <c r="E317" i="9" s="1"/>
  <c r="D312" i="2"/>
  <c r="E312" i="2" s="1"/>
  <c r="D318" i="9" l="1"/>
  <c r="E318" i="9" s="1"/>
  <c r="B319" i="9"/>
  <c r="D313" i="2"/>
  <c r="E313" i="2" s="1"/>
  <c r="D319" i="9" l="1"/>
  <c r="E319" i="9" s="1"/>
  <c r="B320" i="9"/>
  <c r="D314" i="2"/>
  <c r="E314" i="2" s="1"/>
  <c r="D320" i="9" l="1"/>
  <c r="E320" i="9" s="1"/>
  <c r="B321" i="9"/>
  <c r="D315" i="2"/>
  <c r="E315" i="2" s="1"/>
  <c r="D321" i="9" l="1"/>
  <c r="E321" i="9" s="1"/>
  <c r="B322" i="9"/>
  <c r="D316" i="2"/>
  <c r="E316" i="2" s="1"/>
  <c r="B323" i="9" l="1"/>
  <c r="D322" i="9"/>
  <c r="E322" i="9" s="1"/>
  <c r="D317" i="2"/>
  <c r="E317" i="2" s="1"/>
  <c r="B324" i="9" l="1"/>
  <c r="D323" i="9"/>
  <c r="E323" i="9" s="1"/>
  <c r="D318" i="2"/>
  <c r="E318" i="2" s="1"/>
  <c r="B325" i="9" l="1"/>
  <c r="D324" i="9"/>
  <c r="E324" i="9" s="1"/>
  <c r="D319" i="2"/>
  <c r="E319" i="2" s="1"/>
  <c r="D325" i="9" l="1"/>
  <c r="E325" i="9" s="1"/>
  <c r="B326" i="9"/>
  <c r="D320" i="2"/>
  <c r="E320" i="2" s="1"/>
  <c r="B327" i="9" l="1"/>
  <c r="D326" i="9"/>
  <c r="E326" i="9" s="1"/>
  <c r="D321" i="2"/>
  <c r="E321" i="2" s="1"/>
  <c r="B328" i="9" l="1"/>
  <c r="D327" i="9"/>
  <c r="E327" i="9" s="1"/>
  <c r="D322" i="2"/>
  <c r="E322" i="2" s="1"/>
  <c r="B329" i="9" l="1"/>
  <c r="D328" i="9"/>
  <c r="E328" i="9" s="1"/>
  <c r="D323" i="2"/>
  <c r="E323" i="2" s="1"/>
  <c r="D329" i="9" l="1"/>
  <c r="E329" i="9" s="1"/>
  <c r="B330" i="9"/>
  <c r="D324" i="2"/>
  <c r="E324" i="2" s="1"/>
  <c r="B331" i="9" l="1"/>
  <c r="D330" i="9"/>
  <c r="E330" i="9" s="1"/>
  <c r="D325" i="2"/>
  <c r="E325" i="2" s="1"/>
  <c r="B332" i="9" l="1"/>
  <c r="D331" i="9"/>
  <c r="E331" i="9" s="1"/>
  <c r="D326" i="2"/>
  <c r="E326" i="2" s="1"/>
  <c r="D332" i="9" l="1"/>
  <c r="E332" i="9" s="1"/>
  <c r="B333" i="9"/>
  <c r="D327" i="2"/>
  <c r="E327" i="2" s="1"/>
  <c r="D333" i="9" l="1"/>
  <c r="E333" i="9" s="1"/>
  <c r="B334" i="9"/>
  <c r="D328" i="2"/>
  <c r="E328" i="2" s="1"/>
  <c r="D334" i="9" l="1"/>
  <c r="E334" i="9" s="1"/>
  <c r="B335" i="9"/>
  <c r="D329" i="2"/>
  <c r="E329" i="2" s="1"/>
  <c r="D335" i="9" l="1"/>
  <c r="E335" i="9" s="1"/>
  <c r="B336" i="9"/>
  <c r="D330" i="2"/>
  <c r="E330" i="2" s="1"/>
  <c r="D336" i="9" l="1"/>
  <c r="E336" i="9" s="1"/>
  <c r="B337" i="9"/>
  <c r="D331" i="2"/>
  <c r="E331" i="2" s="1"/>
  <c r="D337" i="9" l="1"/>
  <c r="E337" i="9" s="1"/>
  <c r="B338" i="9"/>
  <c r="D332" i="2"/>
  <c r="E332" i="2" s="1"/>
  <c r="D338" i="9" l="1"/>
  <c r="E338" i="9" s="1"/>
  <c r="B339" i="9"/>
  <c r="D333" i="2"/>
  <c r="E333" i="2" s="1"/>
  <c r="D339" i="9" l="1"/>
  <c r="E339" i="9" s="1"/>
  <c r="B340" i="9"/>
  <c r="D334" i="2"/>
  <c r="E334" i="2" s="1"/>
  <c r="D340" i="9" l="1"/>
  <c r="E340" i="9" s="1"/>
  <c r="B341" i="9"/>
  <c r="D335" i="2"/>
  <c r="E335" i="2" s="1"/>
  <c r="D341" i="9" l="1"/>
  <c r="E341" i="9" s="1"/>
  <c r="B342" i="9"/>
  <c r="D336" i="2"/>
  <c r="E336" i="2" s="1"/>
  <c r="D342" i="9" l="1"/>
  <c r="E342" i="9" s="1"/>
  <c r="B343" i="9"/>
  <c r="D337" i="2"/>
  <c r="E337" i="2" s="1"/>
  <c r="B344" i="9" l="1"/>
  <c r="D343" i="9"/>
  <c r="E343" i="9" s="1"/>
  <c r="D338" i="2"/>
  <c r="E338" i="2" s="1"/>
  <c r="B345" i="9" l="1"/>
  <c r="D344" i="9"/>
  <c r="E344" i="9" s="1"/>
  <c r="D339" i="2"/>
  <c r="E339" i="2" s="1"/>
  <c r="B346" i="9" l="1"/>
  <c r="D345" i="9"/>
  <c r="E345" i="9" s="1"/>
  <c r="D340" i="2"/>
  <c r="E340" i="2" s="1"/>
  <c r="D346" i="9" l="1"/>
  <c r="E346" i="9" s="1"/>
  <c r="B347" i="9"/>
  <c r="D341" i="2"/>
  <c r="E341" i="2" s="1"/>
  <c r="B348" i="9" l="1"/>
  <c r="D347" i="9"/>
  <c r="E347" i="9" s="1"/>
  <c r="D342" i="2"/>
  <c r="E342" i="2" s="1"/>
  <c r="B349" i="9" l="1"/>
  <c r="D348" i="9"/>
  <c r="E348" i="9" s="1"/>
  <c r="D343" i="2"/>
  <c r="E343" i="2" s="1"/>
  <c r="B350" i="9" l="1"/>
  <c r="D349" i="9"/>
  <c r="E349" i="9" s="1"/>
  <c r="D344" i="2"/>
  <c r="E344" i="2" s="1"/>
  <c r="D350" i="9" l="1"/>
  <c r="E350" i="9" s="1"/>
  <c r="B351" i="9"/>
  <c r="D345" i="2"/>
  <c r="E345" i="2" s="1"/>
  <c r="B352" i="9" l="1"/>
  <c r="D351" i="9"/>
  <c r="E351" i="9" s="1"/>
  <c r="D346" i="2"/>
  <c r="E346" i="2" s="1"/>
  <c r="B353" i="9" l="1"/>
  <c r="D352" i="9"/>
  <c r="E352" i="9" s="1"/>
  <c r="D347" i="2"/>
  <c r="E347" i="2" s="1"/>
  <c r="B354" i="9" l="1"/>
  <c r="D353" i="9"/>
  <c r="E353" i="9" s="1"/>
  <c r="D348" i="2"/>
  <c r="E348" i="2" s="1"/>
  <c r="D354" i="9" l="1"/>
  <c r="E354" i="9" s="1"/>
  <c r="B355" i="9"/>
  <c r="D349" i="2"/>
  <c r="E349" i="2" s="1"/>
  <c r="B356" i="9" l="1"/>
  <c r="D355" i="9"/>
  <c r="E355" i="9" s="1"/>
  <c r="D350" i="2"/>
  <c r="E350" i="2" s="1"/>
  <c r="B357" i="9" l="1"/>
  <c r="D356" i="9"/>
  <c r="E356" i="9" s="1"/>
  <c r="D351" i="2"/>
  <c r="E351" i="2" s="1"/>
  <c r="B358" i="9" l="1"/>
  <c r="D357" i="9"/>
  <c r="E357" i="9" s="1"/>
  <c r="D352" i="2"/>
  <c r="E352" i="2" s="1"/>
  <c r="D358" i="9" l="1"/>
  <c r="E358" i="9" s="1"/>
  <c r="B359" i="9"/>
  <c r="D353" i="2"/>
  <c r="E353" i="2" s="1"/>
  <c r="B360" i="9" l="1"/>
  <c r="D359" i="9"/>
  <c r="E359" i="9" s="1"/>
  <c r="D354" i="2"/>
  <c r="E354" i="2" s="1"/>
  <c r="B361" i="9" l="1"/>
  <c r="D360" i="9"/>
  <c r="E360" i="9" s="1"/>
  <c r="D355" i="2"/>
  <c r="E355" i="2" s="1"/>
  <c r="B362" i="9" l="1"/>
  <c r="D361" i="9"/>
  <c r="E361" i="9" s="1"/>
  <c r="D356" i="2"/>
  <c r="E356" i="2" s="1"/>
  <c r="D362" i="9" l="1"/>
  <c r="E362" i="9" s="1"/>
  <c r="B363" i="9"/>
  <c r="D357" i="2"/>
  <c r="E357" i="2" s="1"/>
  <c r="B364" i="9" l="1"/>
  <c r="D363" i="9"/>
  <c r="E363" i="9" s="1"/>
  <c r="D358" i="2"/>
  <c r="E358" i="2" s="1"/>
  <c r="B365" i="9" l="1"/>
  <c r="D364" i="9"/>
  <c r="E364" i="9" s="1"/>
  <c r="D359" i="2"/>
  <c r="E359" i="2" s="1"/>
  <c r="B366" i="9" l="1"/>
  <c r="D365" i="9"/>
  <c r="E365" i="9" s="1"/>
  <c r="D360" i="2"/>
  <c r="E360" i="2" s="1"/>
  <c r="D308" i="10" l="1"/>
  <c r="D366" i="9"/>
  <c r="E366" i="9" s="1"/>
  <c r="B367" i="9"/>
  <c r="D361" i="2"/>
  <c r="E361" i="2" s="1"/>
  <c r="D367" i="9" l="1"/>
  <c r="E367" i="9" s="1"/>
  <c r="D362" i="2"/>
  <c r="E362" i="2" s="1"/>
  <c r="D363" i="2" l="1"/>
  <c r="E363" i="2" s="1"/>
  <c r="D364" i="2" l="1"/>
  <c r="E364" i="2" s="1"/>
  <c r="D365" i="2" l="1"/>
  <c r="E365" i="2" s="1"/>
  <c r="D366" i="2" l="1"/>
  <c r="E366" i="2" s="1"/>
  <c r="D367" i="2" l="1"/>
  <c r="E367" i="2" s="1"/>
  <c r="D368" i="2" l="1"/>
  <c r="E368" i="2" s="1"/>
  <c r="D369" i="2" l="1"/>
  <c r="E369" i="2" s="1"/>
  <c r="D370" i="2" l="1"/>
  <c r="E370" i="2" s="1"/>
  <c r="D371" i="2" l="1"/>
  <c r="E371" i="2" s="1"/>
  <c r="D372" i="2" l="1"/>
  <c r="E372" i="2" s="1"/>
  <c r="D373" i="2" l="1"/>
  <c r="E373" i="2" s="1"/>
  <c r="D374" i="2" l="1"/>
  <c r="E374" i="2" s="1"/>
  <c r="D375" i="2" l="1"/>
  <c r="E375" i="2" s="1"/>
  <c r="D376" i="2" l="1"/>
  <c r="E376" i="2" s="1"/>
  <c r="D377" i="2" l="1"/>
  <c r="E377" i="2" s="1"/>
  <c r="D378" i="2" l="1"/>
  <c r="E378" i="2" s="1"/>
  <c r="D379" i="2" l="1"/>
  <c r="E379" i="2" s="1"/>
  <c r="D380" i="2" l="1"/>
  <c r="E380" i="2" s="1"/>
  <c r="D381" i="2" l="1"/>
  <c r="E381" i="2" s="1"/>
  <c r="D382" i="2" l="1"/>
  <c r="E382" i="2" s="1"/>
  <c r="D383" i="2" l="1"/>
  <c r="E383" i="2" s="1"/>
  <c r="D384" i="2" l="1"/>
  <c r="E384" i="2" s="1"/>
  <c r="D385" i="2" l="1"/>
  <c r="E385" i="2" s="1"/>
  <c r="D386" i="2" l="1"/>
  <c r="E386" i="2" s="1"/>
  <c r="D387" i="2" l="1"/>
  <c r="E387" i="2" s="1"/>
  <c r="D388" i="2" l="1"/>
  <c r="E388" i="2" s="1"/>
  <c r="D389" i="2" l="1"/>
  <c r="E389" i="2" s="1"/>
  <c r="D390" i="2" l="1"/>
  <c r="E390" i="2" s="1"/>
  <c r="D391" i="2" l="1"/>
  <c r="E391" i="2" s="1"/>
  <c r="D392" i="2" l="1"/>
  <c r="E392" i="2" s="1"/>
  <c r="D393" i="2" l="1"/>
  <c r="E393" i="2" s="1"/>
  <c r="D394" i="2" l="1"/>
  <c r="E394" i="2" s="1"/>
  <c r="D395" i="2" l="1"/>
  <c r="E395" i="2" s="1"/>
  <c r="D396" i="2" l="1"/>
  <c r="E396" i="2" s="1"/>
  <c r="D397" i="2" l="1"/>
  <c r="E397" i="2" s="1"/>
  <c r="D398" i="2" l="1"/>
  <c r="E398" i="2" s="1"/>
  <c r="D399" i="2" l="1"/>
  <c r="E399" i="2" s="1"/>
  <c r="D400" i="2" l="1"/>
  <c r="E400" i="2" s="1"/>
  <c r="D401" i="2" l="1"/>
  <c r="E401" i="2" s="1"/>
  <c r="D402" i="2" l="1"/>
  <c r="E402" i="2" s="1"/>
  <c r="D403" i="2" l="1"/>
  <c r="E403" i="2" s="1"/>
  <c r="D404" i="2" l="1"/>
  <c r="E404" i="2" s="1"/>
  <c r="D405" i="2" l="1"/>
  <c r="E405" i="2" s="1"/>
  <c r="D406" i="2" l="1"/>
  <c r="E406" i="2" s="1"/>
  <c r="D407" i="2" l="1"/>
  <c r="E407" i="2" s="1"/>
  <c r="D408" i="2" l="1"/>
  <c r="E408" i="2" s="1"/>
  <c r="D409" i="2" l="1"/>
  <c r="E409" i="2" s="1"/>
  <c r="D410" i="2" l="1"/>
  <c r="E410" i="2" s="1"/>
  <c r="D411" i="2" l="1"/>
  <c r="E411" i="2" s="1"/>
  <c r="D412" i="2" l="1"/>
  <c r="E412" i="2" s="1"/>
  <c r="D413" i="2" l="1"/>
  <c r="E413" i="2" s="1"/>
  <c r="D414" i="2" l="1"/>
  <c r="E414" i="2" s="1"/>
  <c r="D415" i="2" l="1"/>
  <c r="E415" i="2" s="1"/>
  <c r="D416" i="2" l="1"/>
  <c r="E416" i="2" s="1"/>
  <c r="D417" i="2" l="1"/>
  <c r="E417" i="2" s="1"/>
  <c r="D418" i="2" l="1"/>
  <c r="E418" i="2" s="1"/>
  <c r="D419" i="2" l="1"/>
  <c r="E419" i="2" s="1"/>
  <c r="D420" i="2" l="1"/>
  <c r="E420" i="2" s="1"/>
  <c r="D421" i="2" l="1"/>
  <c r="E421" i="2" s="1"/>
  <c r="D368" i="9" l="1"/>
  <c r="D422" i="2"/>
  <c r="E422" i="2" s="1"/>
  <c r="D423" i="2" l="1"/>
  <c r="E423" i="2" s="1"/>
  <c r="D424" i="2" l="1"/>
  <c r="E424" i="2" s="1"/>
  <c r="D425" i="2" l="1"/>
  <c r="E425" i="2" s="1"/>
  <c r="D427" i="2" l="1"/>
  <c r="E427" i="2" s="1"/>
  <c r="D426" i="2"/>
  <c r="E426" i="2" s="1"/>
  <c r="D428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Pham Nha Uyen Phuong (SSC.DN)</author>
  </authors>
  <commentList>
    <comment ref="B2" authorId="0" shapeId="0" xr:uid="{BB502509-3712-4A17-8506-03507AA15DF0}">
      <text>
        <r>
          <rPr>
            <b/>
            <sz val="9"/>
            <color indexed="81"/>
            <rFont val="Tahoma"/>
            <family val="2"/>
            <charset val="163"/>
          </rPr>
          <t>Pham Nha Uyen Phuong (SSC.DN):</t>
        </r>
        <r>
          <rPr>
            <sz val="9"/>
            <color indexed="81"/>
            <rFont val="Tahoma"/>
            <family val="2"/>
            <charset val="163"/>
          </rPr>
          <t xml:space="preserve">
Số tiền vay tạm tính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Pham Nha Uyen Phuong (SSC.DN)</author>
  </authors>
  <commentList>
    <comment ref="B2" authorId="0" shapeId="0" xr:uid="{332E65BA-0829-4C6E-A32C-5D274BE01C64}">
      <text>
        <r>
          <rPr>
            <b/>
            <sz val="9"/>
            <color indexed="81"/>
            <rFont val="Tahoma"/>
            <family val="2"/>
            <charset val="163"/>
          </rPr>
          <t>Pham Nha Uyen Phuong (SSC.DN):</t>
        </r>
        <r>
          <rPr>
            <sz val="9"/>
            <color indexed="81"/>
            <rFont val="Tahoma"/>
            <family val="2"/>
            <charset val="163"/>
          </rPr>
          <t xml:space="preserve">
Số tiền vay tạm tính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Pham Nha Uyen Phuong (SSC.DN)</author>
  </authors>
  <commentList>
    <comment ref="B2" authorId="0" shapeId="0" xr:uid="{84ED0EFE-9641-4B30-8E76-A2D6C49391E8}">
      <text>
        <r>
          <rPr>
            <b/>
            <sz val="9"/>
            <color indexed="81"/>
            <rFont val="Tahoma"/>
            <family val="2"/>
            <charset val="163"/>
          </rPr>
          <t>Pham Nha Uyen Phuong (SSC.DN):</t>
        </r>
        <r>
          <rPr>
            <sz val="9"/>
            <color indexed="81"/>
            <rFont val="Tahoma"/>
            <family val="2"/>
            <charset val="163"/>
          </rPr>
          <t xml:space="preserve">
Số tiền vay tạm tính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Pham Nha Uyen Phuong (SSC.DN)</author>
  </authors>
  <commentList>
    <comment ref="B2" authorId="0" shapeId="0" xr:uid="{EC1682EF-161E-454E-871E-E40A7BCE9860}">
      <text>
        <r>
          <rPr>
            <b/>
            <sz val="9"/>
            <color indexed="81"/>
            <rFont val="Tahoma"/>
            <family val="2"/>
            <charset val="163"/>
          </rPr>
          <t>Pham Nha Uyen Phuong (SSC.DN):</t>
        </r>
        <r>
          <rPr>
            <sz val="9"/>
            <color indexed="81"/>
            <rFont val="Tahoma"/>
            <family val="2"/>
            <charset val="163"/>
          </rPr>
          <t xml:space="preserve">
Số tiền vay tạm tính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Pham Nha Uyen Phuong (SSC.DN)</author>
  </authors>
  <commentList>
    <comment ref="B2" authorId="0" shapeId="0" xr:uid="{C227F6C3-C83D-4883-8D1A-8904945423CD}">
      <text>
        <r>
          <rPr>
            <b/>
            <sz val="9"/>
            <color indexed="81"/>
            <rFont val="Tahoma"/>
            <family val="2"/>
            <charset val="163"/>
          </rPr>
          <t>Pham Nha Uyen Phuong (SSC.DN):</t>
        </r>
        <r>
          <rPr>
            <sz val="9"/>
            <color indexed="81"/>
            <rFont val="Tahoma"/>
            <family val="2"/>
            <charset val="163"/>
          </rPr>
          <t xml:space="preserve">
Số tiền vay tạm tính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Pham Nha Uyen Phuong (SSC.DN)</author>
  </authors>
  <commentList>
    <comment ref="B2" authorId="0" shapeId="0" xr:uid="{17C15035-3A43-4A79-AE29-9BF001B34071}">
      <text>
        <r>
          <rPr>
            <b/>
            <sz val="9"/>
            <color indexed="81"/>
            <rFont val="Tahoma"/>
            <family val="2"/>
            <charset val="163"/>
          </rPr>
          <t>Pham Nha Uyen Phuong (SSC.DN):</t>
        </r>
        <r>
          <rPr>
            <sz val="9"/>
            <color indexed="81"/>
            <rFont val="Tahoma"/>
            <family val="2"/>
            <charset val="163"/>
          </rPr>
          <t xml:space="preserve">
Số tiền vay tạm tính</t>
        </r>
      </text>
    </comment>
  </commentList>
</comments>
</file>

<file path=xl/sharedStrings.xml><?xml version="1.0" encoding="utf-8"?>
<sst xmlns="http://schemas.openxmlformats.org/spreadsheetml/2006/main" count="171" uniqueCount="57">
  <si>
    <t>THỜI GIAN VAY</t>
  </si>
  <si>
    <t>THÁNG</t>
  </si>
  <si>
    <t>SỐ TIỀN VAY</t>
  </si>
  <si>
    <t>VND</t>
  </si>
  <si>
    <t>LÃI SUẤT KỲ ĐẦU</t>
  </si>
  <si>
    <t>THỜI GIAN ƯU ĐÃI</t>
  </si>
  <si>
    <t>LÃI SUẤT ĐIỀU CHỈNH</t>
  </si>
  <si>
    <t xml:space="preserve">Số kỳ </t>
  </si>
  <si>
    <t>Gốc giảm dần</t>
  </si>
  <si>
    <t>Tiền gốc tháng</t>
  </si>
  <si>
    <t>Tiền lãi tháng</t>
  </si>
  <si>
    <t>Tiền gốc+ lãi</t>
  </si>
  <si>
    <t xml:space="preserve">Đợt thanh toán </t>
  </si>
  <si>
    <t>Thời gian</t>
  </si>
  <si>
    <t>Số tiền/Tỉ lệ thanh toán</t>
  </si>
  <si>
    <t>Đặt cọc</t>
  </si>
  <si>
    <t>Tổng thanh toán</t>
  </si>
  <si>
    <t>Tính giá căn hộ, các ưu đãi &amp; dự tính số tiền thanh toán các Đợt</t>
  </si>
  <si>
    <t>TPB giải ngân</t>
  </si>
  <si>
    <r>
      <rPr>
        <b/>
        <i/>
        <sz val="14"/>
        <color rgb="FFFF0000"/>
        <rFont val="Times New Roman"/>
        <family val="1"/>
        <charset val="163"/>
      </rPr>
      <t xml:space="preserve"> </t>
    </r>
    <r>
      <rPr>
        <sz val="14"/>
        <color theme="1"/>
        <rFont val="Times New Roman"/>
        <family val="1"/>
        <charset val="163"/>
      </rPr>
      <t xml:space="preserve">
</t>
    </r>
  </si>
  <si>
    <t>Giá sau chiết khầu</t>
  </si>
  <si>
    <t>Đợt 1</t>
  </si>
  <si>
    <t>Số tiền thanh toán</t>
  </si>
  <si>
    <t>Đợt 2</t>
  </si>
  <si>
    <t>Đợt 3</t>
  </si>
  <si>
    <t>Đợt 4</t>
  </si>
  <si>
    <t>Đợt 5</t>
  </si>
  <si>
    <t>Đợt 6</t>
  </si>
  <si>
    <t>Phí bảo trì 2%</t>
  </si>
  <si>
    <t>Khách hàng nộp</t>
  </si>
  <si>
    <t>Tỷ lệ vay</t>
  </si>
  <si>
    <t>Thành tiền</t>
  </si>
  <si>
    <t>tháng</t>
  </si>
  <si>
    <t xml:space="preserve"> GN đầu tiên</t>
  </si>
  <si>
    <t>Tổng</t>
  </si>
  <si>
    <t>Đợt 7</t>
  </si>
  <si>
    <t>Chiết khấu</t>
  </si>
  <si>
    <t>chưa tính phí bảo trì</t>
  </si>
  <si>
    <t>GN đợt 2 10%</t>
  </si>
  <si>
    <t>GN đợt 3 10%</t>
  </si>
  <si>
    <t>GN đợt 4 10%</t>
  </si>
  <si>
    <t>GN đợt 5 10%</t>
  </si>
  <si>
    <t xml:space="preserve"> GN đợt 6 25%</t>
  </si>
  <si>
    <t xml:space="preserve"> GN đợt 7 5%</t>
  </si>
  <si>
    <t>THỜI GIAN ÂN HẠN GỐC</t>
  </si>
  <si>
    <t>Đặt cọc: 100 triệu: 1PN; 1PN +; 2PN; 2PN+
200 triệu căn 3PN
300 triệu căn 3PN+</t>
  </si>
  <si>
    <t>Ngay khi ký HĐMB, trong vòng 7 ngày kể từ ngày giữ chỗ</t>
  </si>
  <si>
    <t>Thanh toán 10% khi hoàn thành tầng 10</t>
  </si>
  <si>
    <t>Thanh toán 10% khi hoàn thành tầng 15</t>
  </si>
  <si>
    <t>Thanh toán 10% khi hoàn thành tầng 20</t>
  </si>
  <si>
    <t>Thanh toán 10% khi cất nóc</t>
  </si>
  <si>
    <t>Thanh toán 25% trong vòng 7 ngày kể từ ngày nhận bàn giao căn hộ</t>
  </si>
  <si>
    <t>Thanh toán 5% khi có thông báo nhận GCN</t>
  </si>
  <si>
    <t>TT căn hộ diện tích</t>
  </si>
  <si>
    <t>Đơn giá căn hộ</t>
  </si>
  <si>
    <t xml:space="preserve"> GN bàn giao nhà</t>
  </si>
  <si>
    <t xml:space="preserve"> GN nhận GCN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</si>
</sst>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.00\ _₫_-;\-* #,##0.00\ _₫_-;_-* &quot;-&quot;??\ _₫_-;_-@_-"/>
    <numFmt numFmtId="165" formatCode="_-* #,##0\ _₫_-;\-* #,##0\ _₫_-;_-* &quot;-&quot;??\ _₫_-;_-@_-"/>
    <numFmt numFmtId="166" formatCode="[$VND]\ #,##0"/>
    <numFmt numFmtId="167" formatCode="[$VND]\ #,##0.00"/>
    <numFmt numFmtId="168" formatCode="_(* #,##0_);_(* \(#,##0\);_(* &quot;-&quot;??_);_(@_)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3"/>
      <scheme val="minor"/>
    </font>
    <font>
      <sz val="12"/>
      <color theme="1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163"/>
    </font>
    <font>
      <b/>
      <sz val="9"/>
      <color indexed="81"/>
      <name val="Tahoma"/>
      <family val="2"/>
      <charset val="163"/>
    </font>
    <font>
      <b/>
      <sz val="16"/>
      <color rgb="FFFF0000"/>
      <name val="Times New Roman"/>
      <family val="1"/>
      <charset val="163"/>
    </font>
    <font>
      <sz val="14"/>
      <color theme="1"/>
      <name val="Times New Roman"/>
      <family val="1"/>
      <charset val="163"/>
    </font>
    <font>
      <b/>
      <i/>
      <sz val="14"/>
      <color rgb="FFFF0000"/>
      <name val="Times New Roman"/>
      <family val="1"/>
      <charset val="163"/>
    </font>
    <font>
      <sz val="6"/>
      <name val="Calibri"/>
      <family val="3"/>
      <charset val="128"/>
      <scheme val="minor"/>
    </font>
    <font>
      <sz val="16"/>
      <color theme="1"/>
      <name val="Times New Roman"/>
      <family val="1"/>
      <charset val="163"/>
    </font>
    <font>
      <b/>
      <sz val="16"/>
      <color theme="1"/>
      <name val="Times New Roman"/>
      <family val="1"/>
      <charset val="163"/>
    </font>
    <font>
      <b/>
      <sz val="16"/>
      <color rgb="FFFFFFFF"/>
      <name val="Times New Roman"/>
      <family val="1"/>
      <charset val="163"/>
    </font>
    <font>
      <b/>
      <sz val="16"/>
      <name val="Times New Roman"/>
      <family val="1"/>
      <charset val="163"/>
    </font>
    <font>
      <sz val="16"/>
      <color rgb="FF034EA2"/>
      <name val="Times New Roman"/>
      <family val="1"/>
      <charset val="163"/>
    </font>
    <font>
      <sz val="16"/>
      <name val="Times New Roman"/>
      <family val="1"/>
      <charset val="163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rgb="FFFF000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34EA2"/>
        <bgColor indexed="64"/>
      </patternFill>
    </fill>
    <fill>
      <patternFill patternType="solid">
        <fgColor rgb="FFCBD0E0"/>
        <bgColor indexed="64"/>
      </patternFill>
    </fill>
    <fill>
      <patternFill patternType="solid">
        <fgColor rgb="FFE7E9F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82">
    <xf numFmtId="0" fontId="0" fillId="0" borderId="0" xfId="0"/>
    <xf numFmtId="0" fontId="2" fillId="0" borderId="1" xfId="1" applyFont="1" applyBorder="1"/>
    <xf numFmtId="0" fontId="2" fillId="0" borderId="1" xfId="1" applyFont="1" applyBorder="1" applyAlignment="1">
      <alignment horizontal="right"/>
    </xf>
    <xf numFmtId="0" fontId="2" fillId="0" borderId="1" xfId="1" applyFont="1" applyBorder="1" applyAlignment="1">
      <alignment horizontal="center"/>
    </xf>
    <xf numFmtId="0" fontId="2" fillId="0" borderId="0" xfId="1" applyFont="1"/>
    <xf numFmtId="0" fontId="2" fillId="0" borderId="0" xfId="1" applyFont="1" applyAlignment="1">
      <alignment horizontal="right"/>
    </xf>
    <xf numFmtId="165" fontId="2" fillId="0" borderId="1" xfId="2" applyNumberFormat="1" applyFont="1" applyBorder="1" applyAlignment="1">
      <alignment horizontal="right"/>
    </xf>
    <xf numFmtId="10" fontId="2" fillId="0" borderId="1" xfId="2" applyNumberFormat="1" applyFont="1" applyBorder="1" applyAlignment="1">
      <alignment horizontal="right"/>
    </xf>
    <xf numFmtId="166" fontId="2" fillId="0" borderId="0" xfId="1" applyNumberFormat="1" applyFont="1"/>
    <xf numFmtId="165" fontId="2" fillId="0" borderId="0" xfId="2" applyNumberFormat="1" applyFont="1"/>
    <xf numFmtId="165" fontId="2" fillId="0" borderId="0" xfId="1" applyNumberFormat="1" applyFont="1"/>
    <xf numFmtId="3" fontId="2" fillId="0" borderId="0" xfId="1" applyNumberFormat="1" applyFont="1"/>
    <xf numFmtId="0" fontId="9" fillId="0" borderId="0" xfId="0" applyFont="1"/>
    <xf numFmtId="168" fontId="9" fillId="0" borderId="0" xfId="0" applyNumberFormat="1" applyFont="1"/>
    <xf numFmtId="0" fontId="9" fillId="0" borderId="0" xfId="0" applyFont="1" applyAlignment="1">
      <alignment wrapText="1"/>
    </xf>
    <xf numFmtId="168" fontId="9" fillId="0" borderId="0" xfId="4" applyNumberFormat="1" applyFont="1"/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/>
    <xf numFmtId="0" fontId="15" fillId="8" borderId="1" xfId="0" applyFont="1" applyFill="1" applyBorder="1" applyAlignment="1">
      <alignment horizontal="center" vertical="center" wrapText="1" readingOrder="1"/>
    </xf>
    <xf numFmtId="168" fontId="15" fillId="8" borderId="1" xfId="4" applyNumberFormat="1" applyFont="1" applyFill="1" applyBorder="1" applyAlignment="1">
      <alignment horizontal="center" vertical="center" wrapText="1" readingOrder="1"/>
    </xf>
    <xf numFmtId="0" fontId="15" fillId="7" borderId="1" xfId="0" applyFont="1" applyFill="1" applyBorder="1" applyAlignment="1">
      <alignment horizontal="center" vertical="center" wrapText="1" readingOrder="1"/>
    </xf>
    <xf numFmtId="0" fontId="14" fillId="4" borderId="1" xfId="0" applyFont="1" applyFill="1" applyBorder="1" applyAlignment="1">
      <alignment horizontal="center" vertical="center" wrapText="1" readingOrder="1"/>
    </xf>
    <xf numFmtId="0" fontId="16" fillId="5" borderId="1" xfId="0" applyFont="1" applyFill="1" applyBorder="1" applyAlignment="1">
      <alignment horizontal="center" vertical="center" wrapText="1" readingOrder="1"/>
    </xf>
    <xf numFmtId="0" fontId="17" fillId="5" borderId="1" xfId="0" applyFont="1" applyFill="1" applyBorder="1" applyAlignment="1">
      <alignment horizontal="center" vertical="center" wrapText="1" readingOrder="1"/>
    </xf>
    <xf numFmtId="168" fontId="17" fillId="0" borderId="1" xfId="4" applyNumberFormat="1" applyFont="1" applyBorder="1" applyAlignment="1">
      <alignment horizontal="center" vertical="center" readingOrder="1"/>
    </xf>
    <xf numFmtId="0" fontId="17" fillId="0" borderId="1" xfId="0" applyFont="1" applyBorder="1" applyAlignment="1">
      <alignment horizontal="center" vertical="center" readingOrder="1"/>
    </xf>
    <xf numFmtId="0" fontId="17" fillId="7" borderId="1" xfId="0" applyFont="1" applyFill="1" applyBorder="1" applyAlignment="1">
      <alignment horizontal="center" vertical="center" readingOrder="1"/>
    </xf>
    <xf numFmtId="168" fontId="17" fillId="7" borderId="1" xfId="0" applyNumberFormat="1" applyFont="1" applyFill="1" applyBorder="1" applyAlignment="1">
      <alignment horizontal="center" vertical="center" readingOrder="1"/>
    </xf>
    <xf numFmtId="0" fontId="16" fillId="6" borderId="1" xfId="0" applyFont="1" applyFill="1" applyBorder="1" applyAlignment="1">
      <alignment horizontal="center" vertical="center" wrapText="1" readingOrder="1"/>
    </xf>
    <xf numFmtId="0" fontId="17" fillId="6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center" readingOrder="1"/>
    </xf>
    <xf numFmtId="168" fontId="8" fillId="0" borderId="1" xfId="4" applyNumberFormat="1" applyFont="1" applyBorder="1" applyAlignment="1">
      <alignment horizontal="center" vertical="center" readingOrder="1"/>
    </xf>
    <xf numFmtId="168" fontId="8" fillId="7" borderId="1" xfId="0" applyNumberFormat="1" applyFont="1" applyFill="1" applyBorder="1" applyAlignment="1">
      <alignment horizontal="center" vertical="center" readingOrder="1"/>
    </xf>
    <xf numFmtId="0" fontId="19" fillId="0" borderId="0" xfId="1" applyFont="1" applyAlignment="1">
      <alignment vertical="top" wrapText="1"/>
    </xf>
    <xf numFmtId="0" fontId="13" fillId="3" borderId="1" xfId="0" applyFont="1" applyFill="1" applyBorder="1" applyAlignment="1">
      <alignment horizontal="left" vertical="top"/>
    </xf>
    <xf numFmtId="168" fontId="12" fillId="3" borderId="1" xfId="4" applyNumberFormat="1" applyFont="1" applyFill="1" applyBorder="1" applyAlignment="1">
      <alignment horizontal="left" vertical="top"/>
    </xf>
    <xf numFmtId="168" fontId="18" fillId="3" borderId="1" xfId="4" applyNumberFormat="1" applyFont="1" applyFill="1" applyBorder="1" applyAlignment="1">
      <alignment horizontal="left" vertical="top"/>
    </xf>
    <xf numFmtId="43" fontId="13" fillId="3" borderId="1" xfId="0" applyNumberFormat="1" applyFont="1" applyFill="1" applyBorder="1" applyAlignment="1">
      <alignment horizontal="left" vertical="top"/>
    </xf>
    <xf numFmtId="0" fontId="2" fillId="0" borderId="0" xfId="1" applyFont="1" applyAlignment="1">
      <alignment wrapText="1"/>
    </xf>
    <xf numFmtId="0" fontId="2" fillId="9" borderId="1" xfId="1" applyFont="1" applyFill="1" applyBorder="1" applyAlignment="1">
      <alignment horizontal="right"/>
    </xf>
    <xf numFmtId="167" fontId="0" fillId="0" borderId="0" xfId="0" applyNumberFormat="1"/>
    <xf numFmtId="168" fontId="8" fillId="7" borderId="1" xfId="4" applyNumberFormat="1" applyFont="1" applyFill="1" applyBorder="1" applyAlignment="1">
      <alignment horizontal="center" vertical="center" readingOrder="1"/>
    </xf>
    <xf numFmtId="0" fontId="19" fillId="0" borderId="0" xfId="1" applyFont="1"/>
    <xf numFmtId="3" fontId="2" fillId="2" borderId="1" xfId="1" applyNumberFormat="1" applyFont="1" applyFill="1" applyBorder="1"/>
    <xf numFmtId="0" fontId="3" fillId="0" borderId="2" xfId="1" applyFont="1" applyBorder="1" applyAlignment="1"/>
    <xf numFmtId="168" fontId="12" fillId="0" borderId="0" xfId="4" applyNumberFormat="1" applyFont="1"/>
    <xf numFmtId="43" fontId="9" fillId="0" borderId="0" xfId="0" applyNumberFormat="1" applyFont="1"/>
    <xf numFmtId="168" fontId="12" fillId="0" borderId="0" xfId="0" applyNumberFormat="1" applyFont="1"/>
    <xf numFmtId="10" fontId="9" fillId="0" borderId="0" xfId="5" applyNumberFormat="1" applyFont="1"/>
    <xf numFmtId="168" fontId="9" fillId="0" borderId="0" xfId="5" applyNumberFormat="1" applyFont="1"/>
    <xf numFmtId="0" fontId="18" fillId="0" borderId="0" xfId="1" applyFont="1" applyAlignment="1">
      <alignment vertical="top" wrapText="1"/>
    </xf>
    <xf numFmtId="168" fontId="12" fillId="3" borderId="1" xfId="4" applyNumberFormat="1" applyFont="1" applyFill="1" applyBorder="1" applyAlignment="1">
      <alignment horizontal="left" vertical="top" indent="1"/>
    </xf>
    <xf numFmtId="9" fontId="17" fillId="5" borderId="1" xfId="5" applyFont="1" applyFill="1" applyBorder="1" applyAlignment="1">
      <alignment horizontal="center" vertical="center" wrapText="1" readingOrder="1"/>
    </xf>
    <xf numFmtId="9" fontId="17" fillId="6" borderId="1" xfId="5" applyFont="1" applyFill="1" applyBorder="1" applyAlignment="1">
      <alignment horizontal="center" vertical="center" wrapText="1" readingOrder="1"/>
    </xf>
    <xf numFmtId="0" fontId="3" fillId="9" borderId="1" xfId="3" applyFont="1" applyFill="1" applyBorder="1" applyAlignment="1">
      <alignment horizontal="center"/>
    </xf>
    <xf numFmtId="3" fontId="3" fillId="9" borderId="1" xfId="3" applyNumberFormat="1" applyFont="1" applyFill="1" applyBorder="1" applyAlignment="1">
      <alignment horizontal="center"/>
    </xf>
    <xf numFmtId="0" fontId="21" fillId="0" borderId="1" xfId="3" applyFont="1" applyBorder="1" applyAlignment="1">
      <alignment horizontal="center"/>
    </xf>
    <xf numFmtId="3" fontId="21" fillId="0" borderId="1" xfId="3" applyNumberFormat="1" applyFont="1" applyBorder="1" applyAlignment="1">
      <alignment horizontal="center"/>
    </xf>
    <xf numFmtId="0" fontId="21" fillId="0" borderId="0" xfId="1" applyFont="1"/>
    <xf numFmtId="0" fontId="20" fillId="0" borderId="1" xfId="3" applyFont="1" applyBorder="1" applyAlignment="1">
      <alignment horizontal="center"/>
    </xf>
    <xf numFmtId="3" fontId="20" fillId="0" borderId="1" xfId="3" applyNumberFormat="1" applyFont="1" applyBorder="1" applyAlignment="1">
      <alignment horizontal="center"/>
    </xf>
    <xf numFmtId="0" fontId="20" fillId="0" borderId="0" xfId="1" applyFont="1"/>
    <xf numFmtId="3" fontId="21" fillId="10" borderId="1" xfId="3" applyNumberFormat="1" applyFont="1" applyFill="1" applyBorder="1" applyAlignment="1">
      <alignment horizontal="center"/>
    </xf>
    <xf numFmtId="3" fontId="20" fillId="10" borderId="1" xfId="3" applyNumberFormat="1" applyFont="1" applyFill="1" applyBorder="1" applyAlignment="1">
      <alignment horizontal="center"/>
    </xf>
    <xf numFmtId="0" fontId="20" fillId="0" borderId="2" xfId="1" applyFont="1" applyBorder="1" applyAlignment="1">
      <alignment vertical="top"/>
    </xf>
    <xf numFmtId="0" fontId="20" fillId="0" borderId="2" xfId="1" applyFont="1" applyBorder="1" applyAlignment="1"/>
    <xf numFmtId="168" fontId="21" fillId="0" borderId="1" xfId="4" applyNumberFormat="1" applyFont="1" applyBorder="1" applyAlignment="1">
      <alignment horizontal="center"/>
    </xf>
    <xf numFmtId="1" fontId="21" fillId="0" borderId="1" xfId="3" applyNumberFormat="1" applyFont="1" applyBorder="1" applyAlignment="1">
      <alignment horizontal="center"/>
    </xf>
    <xf numFmtId="1" fontId="20" fillId="0" borderId="1" xfId="3" applyNumberFormat="1" applyFont="1" applyBorder="1" applyAlignment="1">
      <alignment horizontal="center"/>
    </xf>
    <xf numFmtId="168" fontId="20" fillId="0" borderId="1" xfId="4" applyNumberFormat="1" applyFont="1" applyBorder="1" applyAlignment="1">
      <alignment horizontal="center"/>
    </xf>
    <xf numFmtId="168" fontId="2" fillId="2" borderId="1" xfId="4" applyNumberFormat="1" applyFont="1" applyFill="1" applyBorder="1"/>
    <xf numFmtId="168" fontId="21" fillId="0" borderId="1" xfId="4" applyNumberFormat="1" applyFont="1" applyBorder="1" applyAlignment="1">
      <alignment horizontal="right"/>
    </xf>
    <xf numFmtId="168" fontId="20" fillId="0" borderId="1" xfId="4" applyNumberFormat="1" applyFont="1" applyBorder="1" applyAlignment="1">
      <alignment horizontal="right"/>
    </xf>
    <xf numFmtId="168" fontId="13" fillId="3" borderId="1" xfId="4" applyNumberFormat="1" applyFont="1" applyFill="1" applyBorder="1" applyAlignment="1">
      <alignment horizontal="center" vertical="top"/>
    </xf>
    <xf numFmtId="0" fontId="13" fillId="3" borderId="1" xfId="0" applyFont="1" applyFill="1" applyBorder="1" applyAlignment="1">
      <alignment vertical="top"/>
    </xf>
    <xf numFmtId="168" fontId="12" fillId="3" borderId="1" xfId="4" applyNumberFormat="1" applyFont="1" applyFill="1" applyBorder="1" applyAlignment="1">
      <alignment vertical="top"/>
    </xf>
    <xf numFmtId="9" fontId="13" fillId="3" borderId="1" xfId="0" applyNumberFormat="1" applyFont="1" applyFill="1" applyBorder="1" applyAlignment="1">
      <alignment vertical="top"/>
    </xf>
    <xf numFmtId="0" fontId="8" fillId="0" borderId="0" xfId="0" applyFont="1" applyAlignment="1">
      <alignment horizontal="left" vertical="center"/>
    </xf>
    <xf numFmtId="0" fontId="12" fillId="0" borderId="0" xfId="0" applyFont="1" applyAlignment="1">
      <alignment horizontal="left" wrapText="1"/>
    </xf>
  </cellXfs>
  <cellStyles count="6">
    <cellStyle name="Comma" xfId="4" builtinId="3"/>
    <cellStyle name="Comma 2" xfId="2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laza%204%20simulate%20khong%20an%20ha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ến độ giải ngân"/>
      <sheetName val="TPB 35 năm"/>
      <sheetName val="TPB 30 năm"/>
      <sheetName val="TPB 25 năm"/>
      <sheetName val="TPB 20 năm"/>
      <sheetName val="TPB 15 năm"/>
      <sheetName val="TPB 10 năm"/>
    </sheetNames>
    <sheetDataSet>
      <sheetData sheetId="0">
        <row r="10">
          <cell r="G10">
            <v>675000000</v>
          </cell>
        </row>
        <row r="17">
          <cell r="G17">
            <v>2250000000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0"/>
  <sheetViews>
    <sheetView topLeftCell="A4" zoomScale="70" zoomScaleNormal="70" workbookViewId="0">
      <selection activeCell="A7" sqref="A7:F7"/>
    </sheetView>
  </sheetViews>
  <sheetFormatPr defaultColWidth="5.7109375" defaultRowHeight="50.25" customHeight="1"/>
  <cols>
    <col min="1" max="1" width="5.7109375" style="12"/>
    <col min="2" max="2" width="28.42578125" style="12" bestFit="1" customWidth="1"/>
    <col min="3" max="3" width="57.140625" style="12" bestFit="1" customWidth="1"/>
    <col min="4" max="4" width="39.140625" style="12" customWidth="1"/>
    <col min="5" max="5" width="25.42578125" style="15" customWidth="1"/>
    <col min="6" max="6" width="27.28515625" style="12" bestFit="1" customWidth="1"/>
    <col min="7" max="7" width="25.7109375" style="12" customWidth="1"/>
    <col min="8" max="8" width="24.28515625" style="12" customWidth="1"/>
    <col min="9" max="9" width="22.7109375" style="12" customWidth="1"/>
    <col min="10" max="10" width="19.42578125" style="12" bestFit="1" customWidth="1"/>
    <col min="11" max="11" width="29.28515625" style="12" customWidth="1"/>
    <col min="12" max="12" width="9.5703125" style="12" bestFit="1" customWidth="1"/>
    <col min="13" max="16384" width="5.7109375" style="12"/>
  </cols>
  <sheetData>
    <row r="1" spans="1:9" s="16" customFormat="1" ht="50.25" customHeight="1">
      <c r="A1" s="80" t="s">
        <v>17</v>
      </c>
      <c r="B1" s="80"/>
      <c r="C1" s="80"/>
      <c r="D1" s="80"/>
      <c r="E1" s="80"/>
      <c r="F1" s="80"/>
      <c r="G1" s="18"/>
      <c r="H1" s="18"/>
    </row>
    <row r="2" spans="1:9" s="17" customFormat="1" ht="36.75" customHeight="1">
      <c r="A2" s="19"/>
      <c r="B2" s="37" t="s">
        <v>53</v>
      </c>
      <c r="C2" s="77">
        <v>60</v>
      </c>
      <c r="D2" s="76" t="s">
        <v>31</v>
      </c>
      <c r="E2" s="20"/>
      <c r="F2" s="53"/>
      <c r="G2" s="53"/>
      <c r="H2" s="19"/>
    </row>
    <row r="3" spans="1:9" ht="25.5" customHeight="1">
      <c r="A3" s="20"/>
      <c r="B3" s="37" t="s">
        <v>54</v>
      </c>
      <c r="C3" s="78">
        <v>50000000</v>
      </c>
      <c r="D3" s="54">
        <f>C2*C3</f>
        <v>3000000000</v>
      </c>
      <c r="E3" s="20"/>
      <c r="F3" s="53"/>
      <c r="G3" s="53"/>
      <c r="H3" s="20"/>
    </row>
    <row r="4" spans="1:9" ht="22.5" customHeight="1">
      <c r="A4" s="20"/>
      <c r="B4" s="37" t="s">
        <v>36</v>
      </c>
      <c r="C4" s="79"/>
      <c r="D4" s="38">
        <f>D3*C4</f>
        <v>0</v>
      </c>
      <c r="E4" s="20"/>
      <c r="F4" s="36"/>
      <c r="G4" s="36"/>
      <c r="H4" s="20"/>
    </row>
    <row r="5" spans="1:9" ht="21" customHeight="1">
      <c r="A5" s="20"/>
      <c r="B5" s="37" t="s">
        <v>20</v>
      </c>
      <c r="C5" s="77"/>
      <c r="D5" s="39">
        <f>D3-D4</f>
        <v>3000000000</v>
      </c>
      <c r="E5" s="48"/>
      <c r="F5" s="36"/>
      <c r="G5" s="36"/>
      <c r="H5" s="20"/>
    </row>
    <row r="6" spans="1:9" ht="20.25">
      <c r="A6" s="20"/>
      <c r="B6" s="40" t="s">
        <v>30</v>
      </c>
      <c r="C6" s="79">
        <v>0.75</v>
      </c>
      <c r="D6" s="39">
        <f>D3*75%</f>
        <v>2250000000</v>
      </c>
      <c r="E6" s="20"/>
      <c r="F6" s="36"/>
      <c r="G6" s="36"/>
      <c r="H6" s="20"/>
    </row>
    <row r="7" spans="1:9" ht="20.25">
      <c r="A7" s="81"/>
      <c r="B7" s="81"/>
      <c r="C7" s="81"/>
      <c r="D7" s="81"/>
      <c r="E7" s="81"/>
      <c r="F7" s="81"/>
      <c r="G7" s="50"/>
      <c r="H7" s="48"/>
    </row>
    <row r="8" spans="1:9" ht="40.5">
      <c r="A8" s="20"/>
      <c r="B8" s="24" t="s">
        <v>12</v>
      </c>
      <c r="C8" s="21" t="s">
        <v>13</v>
      </c>
      <c r="D8" s="21" t="s">
        <v>14</v>
      </c>
      <c r="E8" s="22" t="s">
        <v>22</v>
      </c>
      <c r="F8" s="21" t="s">
        <v>28</v>
      </c>
      <c r="G8" s="23" t="s">
        <v>18</v>
      </c>
      <c r="H8" s="23" t="s">
        <v>29</v>
      </c>
    </row>
    <row r="9" spans="1:9" s="17" customFormat="1" ht="69.75" customHeight="1">
      <c r="A9" s="19"/>
      <c r="B9" s="25" t="s">
        <v>15</v>
      </c>
      <c r="C9" s="26" t="s">
        <v>45</v>
      </c>
      <c r="D9" s="55"/>
      <c r="E9" s="27">
        <v>100000000</v>
      </c>
      <c r="F9" s="28"/>
      <c r="G9" s="29"/>
      <c r="H9" s="30">
        <f>E9</f>
        <v>100000000</v>
      </c>
    </row>
    <row r="10" spans="1:9" ht="40.5">
      <c r="A10" s="20"/>
      <c r="B10" s="31" t="s">
        <v>21</v>
      </c>
      <c r="C10" s="32" t="s">
        <v>46</v>
      </c>
      <c r="D10" s="56">
        <v>0.3</v>
      </c>
      <c r="E10" s="27">
        <f>D10*$D$5-E9</f>
        <v>800000000</v>
      </c>
      <c r="F10" s="28"/>
      <c r="G10" s="30">
        <f>(E10+E9)*C6</f>
        <v>675000000</v>
      </c>
      <c r="H10" s="30">
        <f>E10-G10</f>
        <v>125000000</v>
      </c>
      <c r="I10" s="13"/>
    </row>
    <row r="11" spans="1:9" ht="47.25" customHeight="1">
      <c r="A11" s="20"/>
      <c r="B11" s="31" t="s">
        <v>23</v>
      </c>
      <c r="C11" s="32" t="s">
        <v>47</v>
      </c>
      <c r="D11" s="56">
        <v>0.1</v>
      </c>
      <c r="E11" s="27">
        <f t="shared" ref="E11:E14" si="0">D11*$D$5</f>
        <v>300000000</v>
      </c>
      <c r="F11" s="28"/>
      <c r="G11" s="30">
        <f>E11*$C$6</f>
        <v>225000000</v>
      </c>
      <c r="H11" s="30">
        <f t="shared" ref="H11:H16" si="1">E11-G11</f>
        <v>75000000</v>
      </c>
      <c r="I11" s="13"/>
    </row>
    <row r="12" spans="1:9" ht="50.25" customHeight="1">
      <c r="A12" s="20"/>
      <c r="B12" s="25" t="s">
        <v>24</v>
      </c>
      <c r="C12" s="32" t="s">
        <v>48</v>
      </c>
      <c r="D12" s="55">
        <v>0.1</v>
      </c>
      <c r="E12" s="27">
        <f t="shared" si="0"/>
        <v>300000000</v>
      </c>
      <c r="F12" s="28"/>
      <c r="G12" s="30">
        <f t="shared" ref="G12:G16" si="2">E12*$C$6</f>
        <v>225000000</v>
      </c>
      <c r="H12" s="30">
        <f t="shared" si="1"/>
        <v>75000000</v>
      </c>
      <c r="I12" s="13"/>
    </row>
    <row r="13" spans="1:9" ht="50.25" customHeight="1">
      <c r="A13" s="20"/>
      <c r="B13" s="25" t="s">
        <v>25</v>
      </c>
      <c r="C13" s="32" t="s">
        <v>49</v>
      </c>
      <c r="D13" s="55">
        <v>0.1</v>
      </c>
      <c r="E13" s="27">
        <f t="shared" si="0"/>
        <v>300000000</v>
      </c>
      <c r="F13" s="28"/>
      <c r="G13" s="30">
        <f t="shared" si="2"/>
        <v>225000000</v>
      </c>
      <c r="H13" s="30">
        <f t="shared" si="1"/>
        <v>75000000</v>
      </c>
      <c r="I13" s="13"/>
    </row>
    <row r="14" spans="1:9" ht="50.25" customHeight="1">
      <c r="A14" s="20"/>
      <c r="B14" s="25" t="s">
        <v>26</v>
      </c>
      <c r="C14" s="32" t="s">
        <v>50</v>
      </c>
      <c r="D14" s="55">
        <v>0.1</v>
      </c>
      <c r="E14" s="27">
        <f t="shared" si="0"/>
        <v>300000000</v>
      </c>
      <c r="F14" s="28"/>
      <c r="G14" s="30">
        <f t="shared" si="2"/>
        <v>225000000</v>
      </c>
      <c r="H14" s="30">
        <f t="shared" si="1"/>
        <v>75000000</v>
      </c>
      <c r="I14" s="13"/>
    </row>
    <row r="15" spans="1:9" ht="43.5" customHeight="1">
      <c r="A15" s="20"/>
      <c r="B15" s="25" t="s">
        <v>27</v>
      </c>
      <c r="C15" s="32" t="s">
        <v>51</v>
      </c>
      <c r="D15" s="55">
        <v>0.25</v>
      </c>
      <c r="E15" s="27">
        <f>D15*$D$5</f>
        <v>750000000</v>
      </c>
      <c r="F15" s="28" t="s">
        <v>37</v>
      </c>
      <c r="G15" s="30">
        <f t="shared" si="2"/>
        <v>562500000</v>
      </c>
      <c r="H15" s="30">
        <f t="shared" si="1"/>
        <v>187500000</v>
      </c>
      <c r="I15" s="13"/>
    </row>
    <row r="16" spans="1:9" ht="53.25" customHeight="1">
      <c r="A16" s="20"/>
      <c r="B16" s="25" t="s">
        <v>35</v>
      </c>
      <c r="C16" s="32" t="s">
        <v>52</v>
      </c>
      <c r="D16" s="55">
        <v>0.05</v>
      </c>
      <c r="E16" s="27">
        <f>D16*$D$5</f>
        <v>150000000</v>
      </c>
      <c r="F16" s="28"/>
      <c r="G16" s="30">
        <f t="shared" si="2"/>
        <v>112500000</v>
      </c>
      <c r="H16" s="30">
        <f t="shared" si="1"/>
        <v>37500000</v>
      </c>
      <c r="I16" s="15"/>
    </row>
    <row r="17" spans="1:11" ht="38.25" customHeight="1">
      <c r="A17" s="20"/>
      <c r="B17" s="33"/>
      <c r="C17" s="28"/>
      <c r="D17" s="28" t="s">
        <v>16</v>
      </c>
      <c r="E17" s="34">
        <f>SUM(E9:E16)</f>
        <v>3000000000</v>
      </c>
      <c r="F17" s="28"/>
      <c r="G17" s="44">
        <f>SUM(G10:G16)</f>
        <v>2250000000</v>
      </c>
      <c r="H17" s="35">
        <f>SUM(H9:H16)</f>
        <v>750000000</v>
      </c>
      <c r="I17" s="13"/>
      <c r="J17" s="52"/>
      <c r="K17" s="49"/>
    </row>
    <row r="18" spans="1:11" ht="50.25" customHeight="1">
      <c r="B18" s="14" t="s">
        <v>19</v>
      </c>
      <c r="G18" s="51"/>
      <c r="H18" s="13"/>
      <c r="I18" s="51"/>
      <c r="K18" s="49"/>
    </row>
    <row r="19" spans="1:11" ht="50.25" customHeight="1">
      <c r="H19" s="49"/>
      <c r="I19" s="49"/>
    </row>
    <row r="20" spans="1:11" ht="50.25" customHeight="1">
      <c r="I20" s="49"/>
    </row>
  </sheetData>
  <mergeCells count="2">
    <mergeCell ref="A1:F1"/>
    <mergeCell ref="A7:F7"/>
  </mergeCells>
  <phoneticPr fontId="11"/>
  <pageMargins left="0.7" right="0.7" top="0.75" bottom="0.75" header="0.3" footer="0.3"/>
  <pageSetup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28"/>
  <sheetViews>
    <sheetView topLeftCell="A397" workbookViewId="0">
      <selection sqref="A1:F428"/>
    </sheetView>
  </sheetViews>
  <sheetFormatPr defaultColWidth="9.140625" defaultRowHeight="15.75"/>
  <cols>
    <col min="1" max="1" width="27.7109375" style="4" bestFit="1" customWidth="1"/>
    <col min="2" max="2" width="17.85546875" style="4" bestFit="1" customWidth="1"/>
    <col min="3" max="3" width="15.7109375" style="4" bestFit="1" customWidth="1"/>
    <col min="4" max="4" width="14.28515625" style="4" bestFit="1" customWidth="1"/>
    <col min="5" max="5" width="12.7109375" style="5" bestFit="1" customWidth="1"/>
    <col min="6" max="6" width="19.85546875" style="4" bestFit="1" customWidth="1"/>
    <col min="7" max="8" width="14.7109375" style="4" customWidth="1"/>
    <col min="9" max="9" width="15.85546875" style="4" customWidth="1"/>
    <col min="10" max="16384" width="9.140625" style="4"/>
  </cols>
  <sheetData>
    <row r="1" spans="1:9" ht="15.75" customHeight="1">
      <c r="A1" s="1" t="s">
        <v>0</v>
      </c>
      <c r="B1" s="2">
        <v>420</v>
      </c>
      <c r="C1" s="3" t="s">
        <v>1</v>
      </c>
      <c r="D1" s="36"/>
      <c r="E1" s="36"/>
      <c r="F1" s="36"/>
      <c r="G1" s="41"/>
      <c r="H1" s="41"/>
    </row>
    <row r="2" spans="1:9" ht="15.75" customHeight="1">
      <c r="A2" s="1" t="s">
        <v>2</v>
      </c>
      <c r="B2" s="6">
        <f>'[1]Tiến độ giải ngân'!G17</f>
        <v>2250000000</v>
      </c>
      <c r="C2" s="3" t="s">
        <v>3</v>
      </c>
      <c r="D2" s="36"/>
      <c r="E2" s="36"/>
      <c r="F2" s="36"/>
      <c r="G2" s="41"/>
      <c r="H2" s="41"/>
    </row>
    <row r="3" spans="1:9">
      <c r="A3" s="1" t="s">
        <v>4</v>
      </c>
      <c r="B3" s="7">
        <v>5.5E-2</v>
      </c>
      <c r="D3" s="36"/>
      <c r="E3" s="36"/>
      <c r="F3" s="36"/>
      <c r="G3" s="41"/>
      <c r="H3" s="41"/>
    </row>
    <row r="4" spans="1:9">
      <c r="A4" s="1" t="s">
        <v>5</v>
      </c>
      <c r="B4" s="6">
        <v>36</v>
      </c>
      <c r="C4" s="4" t="s">
        <v>32</v>
      </c>
      <c r="D4" s="36"/>
      <c r="E4" s="36"/>
      <c r="F4" s="36"/>
      <c r="G4" s="41"/>
      <c r="H4" s="41"/>
    </row>
    <row r="5" spans="1:9">
      <c r="A5" s="1" t="s">
        <v>6</v>
      </c>
      <c r="B5" s="7">
        <v>0.108</v>
      </c>
      <c r="G5" s="41"/>
      <c r="H5" s="41"/>
    </row>
    <row r="6" spans="1:9">
      <c r="A6" s="67" t="s">
        <v>44</v>
      </c>
      <c r="B6" s="6">
        <v>36</v>
      </c>
      <c r="C6" s="68" t="s">
        <v>32</v>
      </c>
      <c r="D6" s="47"/>
    </row>
    <row r="7" spans="1:9" ht="15.75" customHeight="1">
      <c r="A7" s="57" t="s">
        <v>7</v>
      </c>
      <c r="B7" s="57" t="s">
        <v>8</v>
      </c>
      <c r="C7" s="57" t="s">
        <v>9</v>
      </c>
      <c r="D7" s="58" t="s">
        <v>10</v>
      </c>
      <c r="E7" s="42" t="s">
        <v>11</v>
      </c>
    </row>
    <row r="8" spans="1:9">
      <c r="A8" s="59">
        <v>1</v>
      </c>
      <c r="B8" s="69">
        <f>'[1]Tiến độ giải ngân'!G10</f>
        <v>675000000</v>
      </c>
      <c r="C8" s="70">
        <v>0</v>
      </c>
      <c r="D8" s="60">
        <f>IF(A8&lt;=$B$4,B8*$B$3/12,B8*$B$5/12)</f>
        <v>3093750</v>
      </c>
      <c r="E8" s="74">
        <f>SUM(C8+D8)</f>
        <v>3093750</v>
      </c>
      <c r="F8" s="61" t="s">
        <v>33</v>
      </c>
    </row>
    <row r="9" spans="1:9" ht="15.75" customHeight="1">
      <c r="A9" s="62">
        <v>2</v>
      </c>
      <c r="B9" s="72">
        <f>B8-C8</f>
        <v>675000000</v>
      </c>
      <c r="C9" s="71">
        <v>0</v>
      </c>
      <c r="D9" s="63">
        <f t="shared" ref="D9:D12" si="0">IF(A9&lt;=$B$4,B9*$B$3/12,B9*$B$5/12)</f>
        <v>3093750</v>
      </c>
      <c r="E9" s="75">
        <f t="shared" ref="E9:E12" si="1">SUM(C9+D9)</f>
        <v>3093750</v>
      </c>
      <c r="F9" s="64"/>
      <c r="G9" s="8"/>
      <c r="H9" s="8"/>
      <c r="I9" s="8"/>
    </row>
    <row r="10" spans="1:9">
      <c r="A10" s="62">
        <v>3</v>
      </c>
      <c r="B10" s="72">
        <f t="shared" ref="B10:B12" si="2">B9-C9</f>
        <v>675000000</v>
      </c>
      <c r="C10" s="71">
        <v>0</v>
      </c>
      <c r="D10" s="63">
        <f t="shared" si="0"/>
        <v>3093750</v>
      </c>
      <c r="E10" s="75">
        <f t="shared" si="1"/>
        <v>3093750</v>
      </c>
      <c r="F10" s="64"/>
      <c r="I10" s="8"/>
    </row>
    <row r="11" spans="1:9" ht="15.75" customHeight="1">
      <c r="A11" s="62">
        <v>4</v>
      </c>
      <c r="B11" s="72">
        <f t="shared" si="2"/>
        <v>675000000</v>
      </c>
      <c r="C11" s="71">
        <v>0</v>
      </c>
      <c r="D11" s="63">
        <f t="shared" si="0"/>
        <v>3093750</v>
      </c>
      <c r="E11" s="75">
        <f t="shared" si="1"/>
        <v>3093750</v>
      </c>
      <c r="F11" s="64"/>
      <c r="I11" s="9"/>
    </row>
    <row r="12" spans="1:9" ht="15.75" customHeight="1">
      <c r="A12" s="62">
        <v>5</v>
      </c>
      <c r="B12" s="72">
        <f t="shared" si="2"/>
        <v>675000000</v>
      </c>
      <c r="C12" s="71">
        <v>0</v>
      </c>
      <c r="D12" s="63">
        <f t="shared" si="0"/>
        <v>3093750</v>
      </c>
      <c r="E12" s="75">
        <f t="shared" si="1"/>
        <v>3093750</v>
      </c>
      <c r="F12" s="64"/>
      <c r="I12" s="10"/>
    </row>
    <row r="13" spans="1:9" ht="16.5" customHeight="1">
      <c r="A13" s="59">
        <v>6</v>
      </c>
      <c r="B13" s="69">
        <f>B12-C12+'Tiến độ thanh toán'!G11</f>
        <v>900000000</v>
      </c>
      <c r="C13" s="70">
        <v>0</v>
      </c>
      <c r="D13" s="65">
        <f>IF(A13&lt;=$B$4,B13*$B$3/12,B13*$B$5/12)</f>
        <v>4125000</v>
      </c>
      <c r="E13" s="74">
        <f t="shared" ref="E13:E76" si="3">SUM(C13+D13)</f>
        <v>4125000</v>
      </c>
      <c r="F13" s="61" t="s">
        <v>38</v>
      </c>
    </row>
    <row r="14" spans="1:9" s="64" customFormat="1" ht="15.75" customHeight="1">
      <c r="A14" s="62">
        <v>7</v>
      </c>
      <c r="B14" s="72">
        <f>B13-C13</f>
        <v>900000000</v>
      </c>
      <c r="C14" s="71">
        <v>0</v>
      </c>
      <c r="D14" s="66">
        <f t="shared" ref="D14:D16" si="4">IF(A14&lt;=$B$4,B14*$B$3/12,B14*$B$5/12)</f>
        <v>4125000</v>
      </c>
      <c r="E14" s="75">
        <f t="shared" si="3"/>
        <v>4125000</v>
      </c>
    </row>
    <row r="15" spans="1:9">
      <c r="A15" s="59">
        <v>8</v>
      </c>
      <c r="B15" s="69">
        <f>B14-C14+'Tiến độ thanh toán'!G12</f>
        <v>1125000000</v>
      </c>
      <c r="C15" s="70">
        <v>0</v>
      </c>
      <c r="D15" s="65">
        <f t="shared" si="4"/>
        <v>5156250</v>
      </c>
      <c r="E15" s="74">
        <f t="shared" si="3"/>
        <v>5156250</v>
      </c>
      <c r="F15" s="61" t="s">
        <v>39</v>
      </c>
    </row>
    <row r="16" spans="1:9" s="64" customFormat="1" ht="16.5" customHeight="1">
      <c r="A16" s="62">
        <v>9</v>
      </c>
      <c r="B16" s="72">
        <f>B15-C15</f>
        <v>1125000000</v>
      </c>
      <c r="C16" s="71">
        <v>0</v>
      </c>
      <c r="D16" s="66">
        <f t="shared" si="4"/>
        <v>5156250</v>
      </c>
      <c r="E16" s="75">
        <f t="shared" si="3"/>
        <v>5156250</v>
      </c>
    </row>
    <row r="17" spans="1:6" s="61" customFormat="1">
      <c r="A17" s="59">
        <v>10</v>
      </c>
      <c r="B17" s="69">
        <f>B16-C16+'Tiến độ thanh toán'!G13</f>
        <v>1350000000</v>
      </c>
      <c r="C17" s="70">
        <v>0</v>
      </c>
      <c r="D17" s="65">
        <f>IF(A17&lt;=$B$4,B17*$B$3/12,B17*$B$5/12)</f>
        <v>6187500</v>
      </c>
      <c r="E17" s="74">
        <f t="shared" si="3"/>
        <v>6187500</v>
      </c>
      <c r="F17" s="61" t="s">
        <v>40</v>
      </c>
    </row>
    <row r="18" spans="1:6">
      <c r="A18" s="62">
        <v>11</v>
      </c>
      <c r="B18" s="72">
        <f t="shared" ref="B18:B22" si="5">B17-C17</f>
        <v>1350000000</v>
      </c>
      <c r="C18" s="71">
        <v>0</v>
      </c>
      <c r="D18" s="66">
        <f t="shared" ref="D18:D81" si="6">IF(A18&lt;=$B$4,B18*$B$3/12,B18*$B$5/12)</f>
        <v>6187500</v>
      </c>
      <c r="E18" s="75">
        <f t="shared" si="3"/>
        <v>6187500</v>
      </c>
    </row>
    <row r="19" spans="1:6" s="61" customFormat="1">
      <c r="A19" s="59">
        <v>12</v>
      </c>
      <c r="B19" s="69">
        <f>B18-C18+'Tiến độ thanh toán'!G14</f>
        <v>1575000000</v>
      </c>
      <c r="C19" s="70">
        <v>0</v>
      </c>
      <c r="D19" s="65">
        <f t="shared" si="6"/>
        <v>7218750</v>
      </c>
      <c r="E19" s="74">
        <f t="shared" si="3"/>
        <v>7218750</v>
      </c>
      <c r="F19" s="61" t="s">
        <v>41</v>
      </c>
    </row>
    <row r="20" spans="1:6">
      <c r="A20" s="62">
        <v>13</v>
      </c>
      <c r="B20" s="72">
        <f t="shared" si="5"/>
        <v>1575000000</v>
      </c>
      <c r="C20" s="71">
        <v>0</v>
      </c>
      <c r="D20" s="66">
        <f t="shared" si="6"/>
        <v>7218750</v>
      </c>
      <c r="E20" s="75">
        <f t="shared" si="3"/>
        <v>7218750</v>
      </c>
    </row>
    <row r="21" spans="1:6">
      <c r="A21" s="62">
        <v>14</v>
      </c>
      <c r="B21" s="72">
        <f t="shared" si="5"/>
        <v>1575000000</v>
      </c>
      <c r="C21" s="71">
        <v>0</v>
      </c>
      <c r="D21" s="66">
        <f t="shared" si="6"/>
        <v>7218750</v>
      </c>
      <c r="E21" s="75">
        <f t="shared" si="3"/>
        <v>7218750</v>
      </c>
    </row>
    <row r="22" spans="1:6">
      <c r="A22" s="62">
        <v>15</v>
      </c>
      <c r="B22" s="72">
        <f t="shared" si="5"/>
        <v>1575000000</v>
      </c>
      <c r="C22" s="71">
        <v>0</v>
      </c>
      <c r="D22" s="66">
        <f t="shared" si="6"/>
        <v>7218750</v>
      </c>
      <c r="E22" s="75">
        <f t="shared" si="3"/>
        <v>7218750</v>
      </c>
    </row>
    <row r="23" spans="1:6" s="64" customFormat="1">
      <c r="A23" s="62">
        <v>16</v>
      </c>
      <c r="B23" s="72">
        <f>B22-C22</f>
        <v>1575000000</v>
      </c>
      <c r="C23" s="71">
        <v>0</v>
      </c>
      <c r="D23" s="63">
        <f t="shared" si="6"/>
        <v>7218750</v>
      </c>
      <c r="E23" s="75">
        <f t="shared" si="3"/>
        <v>7218750</v>
      </c>
    </row>
    <row r="24" spans="1:6">
      <c r="A24" s="62">
        <v>17</v>
      </c>
      <c r="B24" s="72">
        <f>B23-C23</f>
        <v>1575000000</v>
      </c>
      <c r="C24" s="71">
        <v>0</v>
      </c>
      <c r="D24" s="66">
        <f t="shared" si="6"/>
        <v>7218750</v>
      </c>
      <c r="E24" s="75">
        <f t="shared" si="3"/>
        <v>7218750</v>
      </c>
    </row>
    <row r="25" spans="1:6" s="61" customFormat="1">
      <c r="A25" s="59">
        <v>18</v>
      </c>
      <c r="B25" s="69">
        <f>B24-C24+'Tiến độ thanh toán'!G15</f>
        <v>2137500000</v>
      </c>
      <c r="C25" s="70">
        <v>0</v>
      </c>
      <c r="D25" s="65">
        <f t="shared" si="6"/>
        <v>9796875</v>
      </c>
      <c r="E25" s="74">
        <f t="shared" si="3"/>
        <v>9796875</v>
      </c>
      <c r="F25" s="61" t="s">
        <v>55</v>
      </c>
    </row>
    <row r="26" spans="1:6">
      <c r="A26" s="62">
        <v>19</v>
      </c>
      <c r="B26" s="72">
        <f t="shared" ref="B25:B28" si="7">B25-C25</f>
        <v>2137500000</v>
      </c>
      <c r="C26" s="71">
        <v>0</v>
      </c>
      <c r="D26" s="66">
        <f t="shared" si="6"/>
        <v>9796875</v>
      </c>
      <c r="E26" s="75">
        <f t="shared" si="3"/>
        <v>9796875</v>
      </c>
    </row>
    <row r="27" spans="1:6">
      <c r="A27" s="62">
        <v>20</v>
      </c>
      <c r="B27" s="72">
        <f t="shared" si="7"/>
        <v>2137500000</v>
      </c>
      <c r="C27" s="71">
        <v>0</v>
      </c>
      <c r="D27" s="66">
        <f t="shared" si="6"/>
        <v>9796875</v>
      </c>
      <c r="E27" s="75">
        <f t="shared" si="3"/>
        <v>9796875</v>
      </c>
    </row>
    <row r="28" spans="1:6">
      <c r="A28" s="62">
        <v>21</v>
      </c>
      <c r="B28" s="72">
        <f t="shared" si="7"/>
        <v>2137500000</v>
      </c>
      <c r="C28" s="71">
        <v>0</v>
      </c>
      <c r="D28" s="66">
        <f t="shared" si="6"/>
        <v>9796875</v>
      </c>
      <c r="E28" s="75">
        <f t="shared" si="3"/>
        <v>9796875</v>
      </c>
    </row>
    <row r="29" spans="1:6" s="64" customFormat="1">
      <c r="A29" s="62">
        <v>22</v>
      </c>
      <c r="B29" s="72">
        <f>B28-C28</f>
        <v>2137500000</v>
      </c>
      <c r="C29" s="71">
        <v>0</v>
      </c>
      <c r="D29" s="63">
        <f t="shared" si="6"/>
        <v>9796875</v>
      </c>
      <c r="E29" s="75">
        <f t="shared" si="3"/>
        <v>9796875</v>
      </c>
    </row>
    <row r="30" spans="1:6">
      <c r="A30" s="62">
        <v>23</v>
      </c>
      <c r="B30" s="72">
        <f>B29-C29</f>
        <v>2137500000</v>
      </c>
      <c r="C30" s="71">
        <v>0</v>
      </c>
      <c r="D30" s="66">
        <f t="shared" si="6"/>
        <v>9796875</v>
      </c>
      <c r="E30" s="75">
        <f t="shared" si="3"/>
        <v>9796875</v>
      </c>
    </row>
    <row r="31" spans="1:6" s="61" customFormat="1">
      <c r="A31" s="59">
        <v>24</v>
      </c>
      <c r="B31" s="69">
        <f>B30-C30+'Tiến độ thanh toán'!G16</f>
        <v>2250000000</v>
      </c>
      <c r="C31" s="70">
        <v>0</v>
      </c>
      <c r="D31" s="65">
        <f t="shared" si="6"/>
        <v>10312500</v>
      </c>
      <c r="E31" s="74">
        <f t="shared" si="3"/>
        <v>10312500</v>
      </c>
      <c r="F31" s="61" t="s">
        <v>56</v>
      </c>
    </row>
    <row r="32" spans="1:6">
      <c r="A32" s="62">
        <v>25</v>
      </c>
      <c r="B32" s="72">
        <f t="shared" ref="B31:B94" si="8">B31-C31</f>
        <v>2250000000</v>
      </c>
      <c r="C32" s="71">
        <v>0</v>
      </c>
      <c r="D32" s="66">
        <f t="shared" si="6"/>
        <v>10312500</v>
      </c>
      <c r="E32" s="75">
        <f t="shared" si="3"/>
        <v>10312500</v>
      </c>
    </row>
    <row r="33" spans="1:5">
      <c r="A33" s="62">
        <v>26</v>
      </c>
      <c r="B33" s="72">
        <f t="shared" si="8"/>
        <v>2250000000</v>
      </c>
      <c r="C33" s="71">
        <v>0</v>
      </c>
      <c r="D33" s="66">
        <f t="shared" si="6"/>
        <v>10312500</v>
      </c>
      <c r="E33" s="75">
        <f t="shared" si="3"/>
        <v>10312500</v>
      </c>
    </row>
    <row r="34" spans="1:5">
      <c r="A34" s="62">
        <v>27</v>
      </c>
      <c r="B34" s="72">
        <f t="shared" si="8"/>
        <v>2250000000</v>
      </c>
      <c r="C34" s="71">
        <v>0</v>
      </c>
      <c r="D34" s="66">
        <f t="shared" si="6"/>
        <v>10312500</v>
      </c>
      <c r="E34" s="75">
        <f t="shared" si="3"/>
        <v>10312500</v>
      </c>
    </row>
    <row r="35" spans="1:5">
      <c r="A35" s="62">
        <v>28</v>
      </c>
      <c r="B35" s="72">
        <f t="shared" si="8"/>
        <v>2250000000</v>
      </c>
      <c r="C35" s="71">
        <v>0</v>
      </c>
      <c r="D35" s="66">
        <f t="shared" si="6"/>
        <v>10312500</v>
      </c>
      <c r="E35" s="75">
        <f t="shared" si="3"/>
        <v>10312500</v>
      </c>
    </row>
    <row r="36" spans="1:5">
      <c r="A36" s="62">
        <v>29</v>
      </c>
      <c r="B36" s="72">
        <f t="shared" si="8"/>
        <v>2250000000</v>
      </c>
      <c r="C36" s="71">
        <v>0</v>
      </c>
      <c r="D36" s="66">
        <f t="shared" si="6"/>
        <v>10312500</v>
      </c>
      <c r="E36" s="75">
        <f t="shared" si="3"/>
        <v>10312500</v>
      </c>
    </row>
    <row r="37" spans="1:5">
      <c r="A37" s="62">
        <v>30</v>
      </c>
      <c r="B37" s="72">
        <f t="shared" si="8"/>
        <v>2250000000</v>
      </c>
      <c r="C37" s="71">
        <v>0</v>
      </c>
      <c r="D37" s="66">
        <f t="shared" si="6"/>
        <v>10312500</v>
      </c>
      <c r="E37" s="75">
        <f t="shared" si="3"/>
        <v>10312500</v>
      </c>
    </row>
    <row r="38" spans="1:5">
      <c r="A38" s="62">
        <v>31</v>
      </c>
      <c r="B38" s="72">
        <f t="shared" si="8"/>
        <v>2250000000</v>
      </c>
      <c r="C38" s="71">
        <v>0</v>
      </c>
      <c r="D38" s="66">
        <f t="shared" si="6"/>
        <v>10312500</v>
      </c>
      <c r="E38" s="75">
        <f t="shared" si="3"/>
        <v>10312500</v>
      </c>
    </row>
    <row r="39" spans="1:5">
      <c r="A39" s="62">
        <v>32</v>
      </c>
      <c r="B39" s="72">
        <f t="shared" si="8"/>
        <v>2250000000</v>
      </c>
      <c r="C39" s="71">
        <v>0</v>
      </c>
      <c r="D39" s="66">
        <f t="shared" si="6"/>
        <v>10312500</v>
      </c>
      <c r="E39" s="75">
        <f t="shared" si="3"/>
        <v>10312500</v>
      </c>
    </row>
    <row r="40" spans="1:5">
      <c r="A40" s="62">
        <v>33</v>
      </c>
      <c r="B40" s="72">
        <f t="shared" si="8"/>
        <v>2250000000</v>
      </c>
      <c r="C40" s="71">
        <v>0</v>
      </c>
      <c r="D40" s="66">
        <f t="shared" si="6"/>
        <v>10312500</v>
      </c>
      <c r="E40" s="75">
        <f t="shared" si="3"/>
        <v>10312500</v>
      </c>
    </row>
    <row r="41" spans="1:5">
      <c r="A41" s="62">
        <v>34</v>
      </c>
      <c r="B41" s="72">
        <f t="shared" si="8"/>
        <v>2250000000</v>
      </c>
      <c r="C41" s="71">
        <v>0</v>
      </c>
      <c r="D41" s="66">
        <f t="shared" si="6"/>
        <v>10312500</v>
      </c>
      <c r="E41" s="75">
        <f t="shared" si="3"/>
        <v>10312500</v>
      </c>
    </row>
    <row r="42" spans="1:5">
      <c r="A42" s="62">
        <v>35</v>
      </c>
      <c r="B42" s="72">
        <f t="shared" si="8"/>
        <v>2250000000</v>
      </c>
      <c r="C42" s="71">
        <v>0</v>
      </c>
      <c r="D42" s="66">
        <f t="shared" si="6"/>
        <v>10312500</v>
      </c>
      <c r="E42" s="75">
        <f t="shared" si="3"/>
        <v>10312500</v>
      </c>
    </row>
    <row r="43" spans="1:5">
      <c r="A43" s="62">
        <v>36</v>
      </c>
      <c r="B43" s="72">
        <f t="shared" si="8"/>
        <v>2250000000</v>
      </c>
      <c r="C43" s="71">
        <v>0</v>
      </c>
      <c r="D43" s="66">
        <f t="shared" si="6"/>
        <v>10312500</v>
      </c>
      <c r="E43" s="75">
        <f t="shared" si="3"/>
        <v>10312500</v>
      </c>
    </row>
    <row r="44" spans="1:5">
      <c r="A44" s="62">
        <v>37</v>
      </c>
      <c r="B44" s="72">
        <f>B43-C43</f>
        <v>2250000000</v>
      </c>
      <c r="C44" s="72">
        <f>$B$44/(B$1-$B$4)</f>
        <v>5859375</v>
      </c>
      <c r="D44" s="66">
        <f t="shared" si="6"/>
        <v>20250000</v>
      </c>
      <c r="E44" s="75">
        <f t="shared" si="3"/>
        <v>26109375</v>
      </c>
    </row>
    <row r="45" spans="1:5">
      <c r="A45" s="62">
        <v>38</v>
      </c>
      <c r="B45" s="72">
        <f t="shared" si="8"/>
        <v>2244140625</v>
      </c>
      <c r="C45" s="72">
        <f t="shared" ref="C45:C108" si="9">$B$44/(B$1-$B$4)</f>
        <v>5859375</v>
      </c>
      <c r="D45" s="66">
        <f t="shared" si="6"/>
        <v>20197265.625</v>
      </c>
      <c r="E45" s="75">
        <f t="shared" si="3"/>
        <v>26056640.625</v>
      </c>
    </row>
    <row r="46" spans="1:5">
      <c r="A46" s="62">
        <v>39</v>
      </c>
      <c r="B46" s="72">
        <f t="shared" si="8"/>
        <v>2238281250</v>
      </c>
      <c r="C46" s="72">
        <f t="shared" si="9"/>
        <v>5859375</v>
      </c>
      <c r="D46" s="66">
        <f t="shared" si="6"/>
        <v>20144531.25</v>
      </c>
      <c r="E46" s="75">
        <f t="shared" si="3"/>
        <v>26003906.25</v>
      </c>
    </row>
    <row r="47" spans="1:5">
      <c r="A47" s="62">
        <v>40</v>
      </c>
      <c r="B47" s="72">
        <f t="shared" si="8"/>
        <v>2232421875</v>
      </c>
      <c r="C47" s="72">
        <f t="shared" si="9"/>
        <v>5859375</v>
      </c>
      <c r="D47" s="66">
        <f t="shared" si="6"/>
        <v>20091796.875</v>
      </c>
      <c r="E47" s="75">
        <f t="shared" si="3"/>
        <v>25951171.875</v>
      </c>
    </row>
    <row r="48" spans="1:5">
      <c r="A48" s="62">
        <v>41</v>
      </c>
      <c r="B48" s="72">
        <f t="shared" si="8"/>
        <v>2226562500</v>
      </c>
      <c r="C48" s="72">
        <f t="shared" si="9"/>
        <v>5859375</v>
      </c>
      <c r="D48" s="66">
        <f t="shared" si="6"/>
        <v>20039062.5</v>
      </c>
      <c r="E48" s="75">
        <f t="shared" si="3"/>
        <v>25898437.5</v>
      </c>
    </row>
    <row r="49" spans="1:5">
      <c r="A49" s="62">
        <v>42</v>
      </c>
      <c r="B49" s="72">
        <f t="shared" si="8"/>
        <v>2220703125</v>
      </c>
      <c r="C49" s="72">
        <f t="shared" si="9"/>
        <v>5859375</v>
      </c>
      <c r="D49" s="66">
        <f t="shared" si="6"/>
        <v>19986328.125</v>
      </c>
      <c r="E49" s="75">
        <f t="shared" si="3"/>
        <v>25845703.125</v>
      </c>
    </row>
    <row r="50" spans="1:5">
      <c r="A50" s="62">
        <v>43</v>
      </c>
      <c r="B50" s="72">
        <f t="shared" si="8"/>
        <v>2214843750</v>
      </c>
      <c r="C50" s="72">
        <f t="shared" si="9"/>
        <v>5859375</v>
      </c>
      <c r="D50" s="66">
        <f t="shared" si="6"/>
        <v>19933593.75</v>
      </c>
      <c r="E50" s="75">
        <f t="shared" si="3"/>
        <v>25792968.75</v>
      </c>
    </row>
    <row r="51" spans="1:5">
      <c r="A51" s="62">
        <v>44</v>
      </c>
      <c r="B51" s="72">
        <f t="shared" si="8"/>
        <v>2208984375</v>
      </c>
      <c r="C51" s="72">
        <f t="shared" si="9"/>
        <v>5859375</v>
      </c>
      <c r="D51" s="66">
        <f t="shared" si="6"/>
        <v>19880859.375</v>
      </c>
      <c r="E51" s="75">
        <f t="shared" si="3"/>
        <v>25740234.375</v>
      </c>
    </row>
    <row r="52" spans="1:5">
      <c r="A52" s="62">
        <v>45</v>
      </c>
      <c r="B52" s="72">
        <f t="shared" si="8"/>
        <v>2203125000</v>
      </c>
      <c r="C52" s="72">
        <f t="shared" si="9"/>
        <v>5859375</v>
      </c>
      <c r="D52" s="66">
        <f t="shared" si="6"/>
        <v>19828125</v>
      </c>
      <c r="E52" s="75">
        <f t="shared" si="3"/>
        <v>25687500</v>
      </c>
    </row>
    <row r="53" spans="1:5">
      <c r="A53" s="62">
        <v>46</v>
      </c>
      <c r="B53" s="72">
        <f t="shared" si="8"/>
        <v>2197265625</v>
      </c>
      <c r="C53" s="72">
        <f t="shared" si="9"/>
        <v>5859375</v>
      </c>
      <c r="D53" s="66">
        <f t="shared" si="6"/>
        <v>19775390.625</v>
      </c>
      <c r="E53" s="75">
        <f t="shared" si="3"/>
        <v>25634765.625</v>
      </c>
    </row>
    <row r="54" spans="1:5">
      <c r="A54" s="62">
        <v>47</v>
      </c>
      <c r="B54" s="72">
        <f t="shared" si="8"/>
        <v>2191406250</v>
      </c>
      <c r="C54" s="72">
        <f t="shared" si="9"/>
        <v>5859375</v>
      </c>
      <c r="D54" s="66">
        <f t="shared" si="6"/>
        <v>19722656.25</v>
      </c>
      <c r="E54" s="75">
        <f t="shared" si="3"/>
        <v>25582031.25</v>
      </c>
    </row>
    <row r="55" spans="1:5">
      <c r="A55" s="62">
        <v>48</v>
      </c>
      <c r="B55" s="72">
        <f t="shared" si="8"/>
        <v>2185546875</v>
      </c>
      <c r="C55" s="72">
        <f t="shared" si="9"/>
        <v>5859375</v>
      </c>
      <c r="D55" s="66">
        <f t="shared" si="6"/>
        <v>19669921.875</v>
      </c>
      <c r="E55" s="75">
        <f t="shared" si="3"/>
        <v>25529296.875</v>
      </c>
    </row>
    <row r="56" spans="1:5">
      <c r="A56" s="62">
        <v>49</v>
      </c>
      <c r="B56" s="72">
        <f t="shared" si="8"/>
        <v>2179687500</v>
      </c>
      <c r="C56" s="72">
        <f t="shared" si="9"/>
        <v>5859375</v>
      </c>
      <c r="D56" s="66">
        <f t="shared" si="6"/>
        <v>19617187.5</v>
      </c>
      <c r="E56" s="75">
        <f t="shared" si="3"/>
        <v>25476562.5</v>
      </c>
    </row>
    <row r="57" spans="1:5">
      <c r="A57" s="62">
        <v>50</v>
      </c>
      <c r="B57" s="72">
        <f t="shared" si="8"/>
        <v>2173828125</v>
      </c>
      <c r="C57" s="72">
        <f t="shared" si="9"/>
        <v>5859375</v>
      </c>
      <c r="D57" s="66">
        <f t="shared" si="6"/>
        <v>19564453.125</v>
      </c>
      <c r="E57" s="75">
        <f t="shared" si="3"/>
        <v>25423828.125</v>
      </c>
    </row>
    <row r="58" spans="1:5">
      <c r="A58" s="62">
        <v>51</v>
      </c>
      <c r="B58" s="72">
        <f t="shared" si="8"/>
        <v>2167968750</v>
      </c>
      <c r="C58" s="72">
        <f t="shared" si="9"/>
        <v>5859375</v>
      </c>
      <c r="D58" s="66">
        <f t="shared" si="6"/>
        <v>19511718.75</v>
      </c>
      <c r="E58" s="75">
        <f t="shared" si="3"/>
        <v>25371093.75</v>
      </c>
    </row>
    <row r="59" spans="1:5">
      <c r="A59" s="62">
        <v>52</v>
      </c>
      <c r="B59" s="72">
        <f t="shared" si="8"/>
        <v>2162109375</v>
      </c>
      <c r="C59" s="72">
        <f t="shared" si="9"/>
        <v>5859375</v>
      </c>
      <c r="D59" s="66">
        <f t="shared" si="6"/>
        <v>19458984.375</v>
      </c>
      <c r="E59" s="75">
        <f t="shared" si="3"/>
        <v>25318359.375</v>
      </c>
    </row>
    <row r="60" spans="1:5">
      <c r="A60" s="62">
        <v>53</v>
      </c>
      <c r="B60" s="72">
        <f t="shared" si="8"/>
        <v>2156250000</v>
      </c>
      <c r="C60" s="72">
        <f t="shared" si="9"/>
        <v>5859375</v>
      </c>
      <c r="D60" s="66">
        <f t="shared" si="6"/>
        <v>19406250</v>
      </c>
      <c r="E60" s="75">
        <f t="shared" si="3"/>
        <v>25265625</v>
      </c>
    </row>
    <row r="61" spans="1:5">
      <c r="A61" s="62">
        <v>54</v>
      </c>
      <c r="B61" s="72">
        <f t="shared" si="8"/>
        <v>2150390625</v>
      </c>
      <c r="C61" s="72">
        <f t="shared" si="9"/>
        <v>5859375</v>
      </c>
      <c r="D61" s="66">
        <f t="shared" si="6"/>
        <v>19353515.625</v>
      </c>
      <c r="E61" s="75">
        <f t="shared" si="3"/>
        <v>25212890.625</v>
      </c>
    </row>
    <row r="62" spans="1:5">
      <c r="A62" s="62">
        <v>55</v>
      </c>
      <c r="B62" s="72">
        <f t="shared" si="8"/>
        <v>2144531250</v>
      </c>
      <c r="C62" s="72">
        <f t="shared" si="9"/>
        <v>5859375</v>
      </c>
      <c r="D62" s="66">
        <f t="shared" si="6"/>
        <v>19300781.25</v>
      </c>
      <c r="E62" s="75">
        <f t="shared" si="3"/>
        <v>25160156.25</v>
      </c>
    </row>
    <row r="63" spans="1:5">
      <c r="A63" s="62">
        <v>56</v>
      </c>
      <c r="B63" s="72">
        <f t="shared" si="8"/>
        <v>2138671875</v>
      </c>
      <c r="C63" s="72">
        <f t="shared" si="9"/>
        <v>5859375</v>
      </c>
      <c r="D63" s="66">
        <f t="shared" si="6"/>
        <v>19248046.875</v>
      </c>
      <c r="E63" s="75">
        <f t="shared" si="3"/>
        <v>25107421.875</v>
      </c>
    </row>
    <row r="64" spans="1:5">
      <c r="A64" s="62">
        <v>57</v>
      </c>
      <c r="B64" s="72">
        <f t="shared" si="8"/>
        <v>2132812500</v>
      </c>
      <c r="C64" s="72">
        <f t="shared" si="9"/>
        <v>5859375</v>
      </c>
      <c r="D64" s="66">
        <f t="shared" si="6"/>
        <v>19195312.5</v>
      </c>
      <c r="E64" s="75">
        <f t="shared" si="3"/>
        <v>25054687.5</v>
      </c>
    </row>
    <row r="65" spans="1:5">
      <c r="A65" s="62">
        <v>58</v>
      </c>
      <c r="B65" s="72">
        <f t="shared" si="8"/>
        <v>2126953125</v>
      </c>
      <c r="C65" s="72">
        <f t="shared" si="9"/>
        <v>5859375</v>
      </c>
      <c r="D65" s="66">
        <f t="shared" si="6"/>
        <v>19142578.125</v>
      </c>
      <c r="E65" s="75">
        <f t="shared" si="3"/>
        <v>25001953.125</v>
      </c>
    </row>
    <row r="66" spans="1:5">
      <c r="A66" s="62">
        <v>59</v>
      </c>
      <c r="B66" s="72">
        <f t="shared" si="8"/>
        <v>2121093750</v>
      </c>
      <c r="C66" s="72">
        <f t="shared" si="9"/>
        <v>5859375</v>
      </c>
      <c r="D66" s="66">
        <f t="shared" si="6"/>
        <v>19089843.75</v>
      </c>
      <c r="E66" s="75">
        <f t="shared" si="3"/>
        <v>24949218.75</v>
      </c>
    </row>
    <row r="67" spans="1:5">
      <c r="A67" s="62">
        <v>60</v>
      </c>
      <c r="B67" s="72">
        <f t="shared" si="8"/>
        <v>2115234375</v>
      </c>
      <c r="C67" s="72">
        <f t="shared" si="9"/>
        <v>5859375</v>
      </c>
      <c r="D67" s="66">
        <f t="shared" si="6"/>
        <v>19037109.375</v>
      </c>
      <c r="E67" s="75">
        <f t="shared" si="3"/>
        <v>24896484.375</v>
      </c>
    </row>
    <row r="68" spans="1:5">
      <c r="A68" s="62">
        <v>61</v>
      </c>
      <c r="B68" s="72">
        <f t="shared" si="8"/>
        <v>2109375000</v>
      </c>
      <c r="C68" s="72">
        <f t="shared" si="9"/>
        <v>5859375</v>
      </c>
      <c r="D68" s="66">
        <f t="shared" si="6"/>
        <v>18984375</v>
      </c>
      <c r="E68" s="75">
        <f t="shared" si="3"/>
        <v>24843750</v>
      </c>
    </row>
    <row r="69" spans="1:5">
      <c r="A69" s="62">
        <v>62</v>
      </c>
      <c r="B69" s="72">
        <f t="shared" si="8"/>
        <v>2103515625</v>
      </c>
      <c r="C69" s="72">
        <f t="shared" si="9"/>
        <v>5859375</v>
      </c>
      <c r="D69" s="66">
        <f t="shared" si="6"/>
        <v>18931640.625</v>
      </c>
      <c r="E69" s="75">
        <f t="shared" si="3"/>
        <v>24791015.625</v>
      </c>
    </row>
    <row r="70" spans="1:5">
      <c r="A70" s="62">
        <v>63</v>
      </c>
      <c r="B70" s="72">
        <f t="shared" si="8"/>
        <v>2097656250</v>
      </c>
      <c r="C70" s="72">
        <f t="shared" si="9"/>
        <v>5859375</v>
      </c>
      <c r="D70" s="66">
        <f t="shared" si="6"/>
        <v>18878906.25</v>
      </c>
      <c r="E70" s="75">
        <f t="shared" si="3"/>
        <v>24738281.25</v>
      </c>
    </row>
    <row r="71" spans="1:5">
      <c r="A71" s="62">
        <v>64</v>
      </c>
      <c r="B71" s="72">
        <f t="shared" si="8"/>
        <v>2091796875</v>
      </c>
      <c r="C71" s="72">
        <f t="shared" si="9"/>
        <v>5859375</v>
      </c>
      <c r="D71" s="66">
        <f t="shared" si="6"/>
        <v>18826171.875</v>
      </c>
      <c r="E71" s="75">
        <f t="shared" si="3"/>
        <v>24685546.875</v>
      </c>
    </row>
    <row r="72" spans="1:5">
      <c r="A72" s="62">
        <v>65</v>
      </c>
      <c r="B72" s="72">
        <f t="shared" si="8"/>
        <v>2085937500</v>
      </c>
      <c r="C72" s="72">
        <f t="shared" si="9"/>
        <v>5859375</v>
      </c>
      <c r="D72" s="66">
        <f t="shared" si="6"/>
        <v>18773437.5</v>
      </c>
      <c r="E72" s="75">
        <f t="shared" si="3"/>
        <v>24632812.5</v>
      </c>
    </row>
    <row r="73" spans="1:5">
      <c r="A73" s="62">
        <v>66</v>
      </c>
      <c r="B73" s="72">
        <f t="shared" si="8"/>
        <v>2080078125</v>
      </c>
      <c r="C73" s="72">
        <f t="shared" si="9"/>
        <v>5859375</v>
      </c>
      <c r="D73" s="66">
        <f t="shared" si="6"/>
        <v>18720703.125</v>
      </c>
      <c r="E73" s="75">
        <f t="shared" si="3"/>
        <v>24580078.125</v>
      </c>
    </row>
    <row r="74" spans="1:5">
      <c r="A74" s="62">
        <v>67</v>
      </c>
      <c r="B74" s="72">
        <f t="shared" si="8"/>
        <v>2074218750</v>
      </c>
      <c r="C74" s="72">
        <f t="shared" si="9"/>
        <v>5859375</v>
      </c>
      <c r="D74" s="66">
        <f t="shared" si="6"/>
        <v>18667968.75</v>
      </c>
      <c r="E74" s="75">
        <f t="shared" si="3"/>
        <v>24527343.75</v>
      </c>
    </row>
    <row r="75" spans="1:5">
      <c r="A75" s="62">
        <v>68</v>
      </c>
      <c r="B75" s="72">
        <f t="shared" si="8"/>
        <v>2068359375</v>
      </c>
      <c r="C75" s="72">
        <f t="shared" si="9"/>
        <v>5859375</v>
      </c>
      <c r="D75" s="66">
        <f t="shared" si="6"/>
        <v>18615234.375</v>
      </c>
      <c r="E75" s="75">
        <f t="shared" si="3"/>
        <v>24474609.375</v>
      </c>
    </row>
    <row r="76" spans="1:5">
      <c r="A76" s="62">
        <v>69</v>
      </c>
      <c r="B76" s="72">
        <f t="shared" si="8"/>
        <v>2062500000</v>
      </c>
      <c r="C76" s="72">
        <f t="shared" si="9"/>
        <v>5859375</v>
      </c>
      <c r="D76" s="66">
        <f t="shared" si="6"/>
        <v>18562500</v>
      </c>
      <c r="E76" s="75">
        <f t="shared" si="3"/>
        <v>24421875</v>
      </c>
    </row>
    <row r="77" spans="1:5">
      <c r="A77" s="62">
        <v>70</v>
      </c>
      <c r="B77" s="72">
        <f t="shared" si="8"/>
        <v>2056640625</v>
      </c>
      <c r="C77" s="72">
        <f t="shared" si="9"/>
        <v>5859375</v>
      </c>
      <c r="D77" s="66">
        <f t="shared" si="6"/>
        <v>18509765.625</v>
      </c>
      <c r="E77" s="75">
        <f t="shared" ref="E77:E140" si="10">SUM(C77+D77)</f>
        <v>24369140.625</v>
      </c>
    </row>
    <row r="78" spans="1:5">
      <c r="A78" s="62">
        <v>71</v>
      </c>
      <c r="B78" s="72">
        <f t="shared" si="8"/>
        <v>2050781250</v>
      </c>
      <c r="C78" s="72">
        <f t="shared" si="9"/>
        <v>5859375</v>
      </c>
      <c r="D78" s="66">
        <f t="shared" si="6"/>
        <v>18457031.25</v>
      </c>
      <c r="E78" s="75">
        <f t="shared" si="10"/>
        <v>24316406.25</v>
      </c>
    </row>
    <row r="79" spans="1:5">
      <c r="A79" s="62">
        <v>72</v>
      </c>
      <c r="B79" s="72">
        <f t="shared" si="8"/>
        <v>2044921875</v>
      </c>
      <c r="C79" s="72">
        <f t="shared" si="9"/>
        <v>5859375</v>
      </c>
      <c r="D79" s="66">
        <f t="shared" si="6"/>
        <v>18404296.875</v>
      </c>
      <c r="E79" s="75">
        <f t="shared" si="10"/>
        <v>24263671.875</v>
      </c>
    </row>
    <row r="80" spans="1:5">
      <c r="A80" s="62">
        <v>73</v>
      </c>
      <c r="B80" s="72">
        <f t="shared" si="8"/>
        <v>2039062500</v>
      </c>
      <c r="C80" s="72">
        <f t="shared" si="9"/>
        <v>5859375</v>
      </c>
      <c r="D80" s="66">
        <f t="shared" si="6"/>
        <v>18351562.5</v>
      </c>
      <c r="E80" s="75">
        <f t="shared" si="10"/>
        <v>24210937.5</v>
      </c>
    </row>
    <row r="81" spans="1:5">
      <c r="A81" s="62">
        <v>74</v>
      </c>
      <c r="B81" s="72">
        <f t="shared" si="8"/>
        <v>2033203125</v>
      </c>
      <c r="C81" s="72">
        <f t="shared" si="9"/>
        <v>5859375</v>
      </c>
      <c r="D81" s="66">
        <f t="shared" si="6"/>
        <v>18298828.125</v>
      </c>
      <c r="E81" s="75">
        <f t="shared" si="10"/>
        <v>24158203.125</v>
      </c>
    </row>
    <row r="82" spans="1:5">
      <c r="A82" s="62">
        <v>75</v>
      </c>
      <c r="B82" s="72">
        <f t="shared" si="8"/>
        <v>2027343750</v>
      </c>
      <c r="C82" s="72">
        <f t="shared" si="9"/>
        <v>5859375</v>
      </c>
      <c r="D82" s="66">
        <f t="shared" ref="D82:D145" si="11">IF(A82&lt;=$B$4,B82*$B$3/12,B82*$B$5/12)</f>
        <v>18246093.75</v>
      </c>
      <c r="E82" s="75">
        <f t="shared" si="10"/>
        <v>24105468.75</v>
      </c>
    </row>
    <row r="83" spans="1:5">
      <c r="A83" s="62">
        <v>76</v>
      </c>
      <c r="B83" s="72">
        <f t="shared" si="8"/>
        <v>2021484375</v>
      </c>
      <c r="C83" s="72">
        <f t="shared" si="9"/>
        <v>5859375</v>
      </c>
      <c r="D83" s="66">
        <f t="shared" si="11"/>
        <v>18193359.375</v>
      </c>
      <c r="E83" s="75">
        <f t="shared" si="10"/>
        <v>24052734.375</v>
      </c>
    </row>
    <row r="84" spans="1:5">
      <c r="A84" s="62">
        <v>77</v>
      </c>
      <c r="B84" s="72">
        <f t="shared" si="8"/>
        <v>2015625000</v>
      </c>
      <c r="C84" s="72">
        <f t="shared" si="9"/>
        <v>5859375</v>
      </c>
      <c r="D84" s="66">
        <f t="shared" si="11"/>
        <v>18140625</v>
      </c>
      <c r="E84" s="75">
        <f t="shared" si="10"/>
        <v>24000000</v>
      </c>
    </row>
    <row r="85" spans="1:5">
      <c r="A85" s="62">
        <v>78</v>
      </c>
      <c r="B85" s="72">
        <f t="shared" si="8"/>
        <v>2009765625</v>
      </c>
      <c r="C85" s="72">
        <f t="shared" si="9"/>
        <v>5859375</v>
      </c>
      <c r="D85" s="66">
        <f t="shared" si="11"/>
        <v>18087890.625</v>
      </c>
      <c r="E85" s="75">
        <f t="shared" si="10"/>
        <v>23947265.625</v>
      </c>
    </row>
    <row r="86" spans="1:5">
      <c r="A86" s="62">
        <v>79</v>
      </c>
      <c r="B86" s="72">
        <f t="shared" si="8"/>
        <v>2003906250</v>
      </c>
      <c r="C86" s="72">
        <f t="shared" si="9"/>
        <v>5859375</v>
      </c>
      <c r="D86" s="66">
        <f t="shared" si="11"/>
        <v>18035156.25</v>
      </c>
      <c r="E86" s="75">
        <f t="shared" si="10"/>
        <v>23894531.25</v>
      </c>
    </row>
    <row r="87" spans="1:5">
      <c r="A87" s="62">
        <v>80</v>
      </c>
      <c r="B87" s="72">
        <f t="shared" si="8"/>
        <v>1998046875</v>
      </c>
      <c r="C87" s="72">
        <f t="shared" si="9"/>
        <v>5859375</v>
      </c>
      <c r="D87" s="66">
        <f t="shared" si="11"/>
        <v>17982421.875</v>
      </c>
      <c r="E87" s="75">
        <f t="shared" si="10"/>
        <v>23841796.875</v>
      </c>
    </row>
    <row r="88" spans="1:5">
      <c r="A88" s="62">
        <v>81</v>
      </c>
      <c r="B88" s="72">
        <f t="shared" si="8"/>
        <v>1992187500</v>
      </c>
      <c r="C88" s="72">
        <f t="shared" si="9"/>
        <v>5859375</v>
      </c>
      <c r="D88" s="66">
        <f t="shared" si="11"/>
        <v>17929687.5</v>
      </c>
      <c r="E88" s="75">
        <f t="shared" si="10"/>
        <v>23789062.5</v>
      </c>
    </row>
    <row r="89" spans="1:5">
      <c r="A89" s="62">
        <v>82</v>
      </c>
      <c r="B89" s="72">
        <f t="shared" si="8"/>
        <v>1986328125</v>
      </c>
      <c r="C89" s="72">
        <f t="shared" si="9"/>
        <v>5859375</v>
      </c>
      <c r="D89" s="66">
        <f t="shared" si="11"/>
        <v>17876953.125</v>
      </c>
      <c r="E89" s="75">
        <f t="shared" si="10"/>
        <v>23736328.125</v>
      </c>
    </row>
    <row r="90" spans="1:5">
      <c r="A90" s="62">
        <v>83</v>
      </c>
      <c r="B90" s="72">
        <f t="shared" si="8"/>
        <v>1980468750</v>
      </c>
      <c r="C90" s="72">
        <f t="shared" si="9"/>
        <v>5859375</v>
      </c>
      <c r="D90" s="66">
        <f t="shared" si="11"/>
        <v>17824218.75</v>
      </c>
      <c r="E90" s="75">
        <f t="shared" si="10"/>
        <v>23683593.75</v>
      </c>
    </row>
    <row r="91" spans="1:5">
      <c r="A91" s="62">
        <v>84</v>
      </c>
      <c r="B91" s="72">
        <f t="shared" si="8"/>
        <v>1974609375</v>
      </c>
      <c r="C91" s="72">
        <f t="shared" si="9"/>
        <v>5859375</v>
      </c>
      <c r="D91" s="66">
        <f t="shared" si="11"/>
        <v>17771484.375</v>
      </c>
      <c r="E91" s="75">
        <f t="shared" si="10"/>
        <v>23630859.375</v>
      </c>
    </row>
    <row r="92" spans="1:5">
      <c r="A92" s="62">
        <v>85</v>
      </c>
      <c r="B92" s="72">
        <f t="shared" si="8"/>
        <v>1968750000</v>
      </c>
      <c r="C92" s="72">
        <f t="shared" si="9"/>
        <v>5859375</v>
      </c>
      <c r="D92" s="66">
        <f t="shared" si="11"/>
        <v>17718750</v>
      </c>
      <c r="E92" s="75">
        <f t="shared" si="10"/>
        <v>23578125</v>
      </c>
    </row>
    <row r="93" spans="1:5">
      <c r="A93" s="62">
        <v>86</v>
      </c>
      <c r="B93" s="72">
        <f t="shared" si="8"/>
        <v>1962890625</v>
      </c>
      <c r="C93" s="72">
        <f t="shared" si="9"/>
        <v>5859375</v>
      </c>
      <c r="D93" s="66">
        <f t="shared" si="11"/>
        <v>17666015.625</v>
      </c>
      <c r="E93" s="75">
        <f t="shared" si="10"/>
        <v>23525390.625</v>
      </c>
    </row>
    <row r="94" spans="1:5">
      <c r="A94" s="62">
        <v>87</v>
      </c>
      <c r="B94" s="72">
        <f t="shared" si="8"/>
        <v>1957031250</v>
      </c>
      <c r="C94" s="72">
        <f t="shared" si="9"/>
        <v>5859375</v>
      </c>
      <c r="D94" s="66">
        <f t="shared" si="11"/>
        <v>17613281.25</v>
      </c>
      <c r="E94" s="75">
        <f t="shared" si="10"/>
        <v>23472656.25</v>
      </c>
    </row>
    <row r="95" spans="1:5">
      <c r="A95" s="62">
        <v>88</v>
      </c>
      <c r="B95" s="72">
        <f t="shared" ref="B95:B158" si="12">B94-C94</f>
        <v>1951171875</v>
      </c>
      <c r="C95" s="72">
        <f t="shared" si="9"/>
        <v>5859375</v>
      </c>
      <c r="D95" s="66">
        <f t="shared" si="11"/>
        <v>17560546.875</v>
      </c>
      <c r="E95" s="75">
        <f t="shared" si="10"/>
        <v>23419921.875</v>
      </c>
    </row>
    <row r="96" spans="1:5">
      <c r="A96" s="62">
        <v>89</v>
      </c>
      <c r="B96" s="72">
        <f t="shared" si="12"/>
        <v>1945312500</v>
      </c>
      <c r="C96" s="72">
        <f t="shared" si="9"/>
        <v>5859375</v>
      </c>
      <c r="D96" s="66">
        <f t="shared" si="11"/>
        <v>17507812.5</v>
      </c>
      <c r="E96" s="75">
        <f t="shared" si="10"/>
        <v>23367187.5</v>
      </c>
    </row>
    <row r="97" spans="1:5">
      <c r="A97" s="62">
        <v>90</v>
      </c>
      <c r="B97" s="72">
        <f t="shared" si="12"/>
        <v>1939453125</v>
      </c>
      <c r="C97" s="72">
        <f t="shared" si="9"/>
        <v>5859375</v>
      </c>
      <c r="D97" s="66">
        <f t="shared" si="11"/>
        <v>17455078.125</v>
      </c>
      <c r="E97" s="75">
        <f t="shared" si="10"/>
        <v>23314453.125</v>
      </c>
    </row>
    <row r="98" spans="1:5">
      <c r="A98" s="62">
        <v>91</v>
      </c>
      <c r="B98" s="72">
        <f t="shared" si="12"/>
        <v>1933593750</v>
      </c>
      <c r="C98" s="72">
        <f t="shared" si="9"/>
        <v>5859375</v>
      </c>
      <c r="D98" s="66">
        <f t="shared" si="11"/>
        <v>17402343.75</v>
      </c>
      <c r="E98" s="75">
        <f t="shared" si="10"/>
        <v>23261718.75</v>
      </c>
    </row>
    <row r="99" spans="1:5">
      <c r="A99" s="62">
        <v>92</v>
      </c>
      <c r="B99" s="72">
        <f t="shared" si="12"/>
        <v>1927734375</v>
      </c>
      <c r="C99" s="72">
        <f t="shared" si="9"/>
        <v>5859375</v>
      </c>
      <c r="D99" s="66">
        <f t="shared" si="11"/>
        <v>17349609.375</v>
      </c>
      <c r="E99" s="75">
        <f t="shared" si="10"/>
        <v>23208984.375</v>
      </c>
    </row>
    <row r="100" spans="1:5">
      <c r="A100" s="62">
        <v>93</v>
      </c>
      <c r="B100" s="72">
        <f t="shared" si="12"/>
        <v>1921875000</v>
      </c>
      <c r="C100" s="72">
        <f t="shared" si="9"/>
        <v>5859375</v>
      </c>
      <c r="D100" s="66">
        <f t="shared" si="11"/>
        <v>17296875</v>
      </c>
      <c r="E100" s="75">
        <f t="shared" si="10"/>
        <v>23156250</v>
      </c>
    </row>
    <row r="101" spans="1:5">
      <c r="A101" s="62">
        <v>94</v>
      </c>
      <c r="B101" s="72">
        <f t="shared" si="12"/>
        <v>1916015625</v>
      </c>
      <c r="C101" s="72">
        <f t="shared" si="9"/>
        <v>5859375</v>
      </c>
      <c r="D101" s="66">
        <f t="shared" si="11"/>
        <v>17244140.625</v>
      </c>
      <c r="E101" s="75">
        <f t="shared" si="10"/>
        <v>23103515.625</v>
      </c>
    </row>
    <row r="102" spans="1:5">
      <c r="A102" s="62">
        <v>95</v>
      </c>
      <c r="B102" s="72">
        <f t="shared" si="12"/>
        <v>1910156250</v>
      </c>
      <c r="C102" s="72">
        <f t="shared" si="9"/>
        <v>5859375</v>
      </c>
      <c r="D102" s="66">
        <f t="shared" si="11"/>
        <v>17191406.25</v>
      </c>
      <c r="E102" s="75">
        <f t="shared" si="10"/>
        <v>23050781.25</v>
      </c>
    </row>
    <row r="103" spans="1:5">
      <c r="A103" s="62">
        <v>96</v>
      </c>
      <c r="B103" s="72">
        <f t="shared" si="12"/>
        <v>1904296875</v>
      </c>
      <c r="C103" s="72">
        <f t="shared" si="9"/>
        <v>5859375</v>
      </c>
      <c r="D103" s="66">
        <f t="shared" si="11"/>
        <v>17138671.875</v>
      </c>
      <c r="E103" s="75">
        <f t="shared" si="10"/>
        <v>22998046.875</v>
      </c>
    </row>
    <row r="104" spans="1:5">
      <c r="A104" s="62">
        <v>97</v>
      </c>
      <c r="B104" s="72">
        <f t="shared" si="12"/>
        <v>1898437500</v>
      </c>
      <c r="C104" s="72">
        <f t="shared" si="9"/>
        <v>5859375</v>
      </c>
      <c r="D104" s="66">
        <f t="shared" si="11"/>
        <v>17085937.5</v>
      </c>
      <c r="E104" s="75">
        <f t="shared" si="10"/>
        <v>22945312.5</v>
      </c>
    </row>
    <row r="105" spans="1:5">
      <c r="A105" s="62">
        <v>98</v>
      </c>
      <c r="B105" s="72">
        <f t="shared" si="12"/>
        <v>1892578125</v>
      </c>
      <c r="C105" s="72">
        <f t="shared" si="9"/>
        <v>5859375</v>
      </c>
      <c r="D105" s="66">
        <f>IF(A105&lt;=$B$4,B105*$B$3/12,B105*$B$5/12)</f>
        <v>17033203.125</v>
      </c>
      <c r="E105" s="75">
        <f t="shared" si="10"/>
        <v>22892578.125</v>
      </c>
    </row>
    <row r="106" spans="1:5">
      <c r="A106" s="62">
        <v>99</v>
      </c>
      <c r="B106" s="72">
        <f t="shared" si="12"/>
        <v>1886718750</v>
      </c>
      <c r="C106" s="72">
        <f t="shared" si="9"/>
        <v>5859375</v>
      </c>
      <c r="D106" s="66">
        <f t="shared" si="11"/>
        <v>16980468.75</v>
      </c>
      <c r="E106" s="75">
        <f t="shared" si="10"/>
        <v>22839843.75</v>
      </c>
    </row>
    <row r="107" spans="1:5">
      <c r="A107" s="62">
        <v>100</v>
      </c>
      <c r="B107" s="72">
        <f t="shared" si="12"/>
        <v>1880859375</v>
      </c>
      <c r="C107" s="72">
        <f t="shared" si="9"/>
        <v>5859375</v>
      </c>
      <c r="D107" s="66">
        <f t="shared" si="11"/>
        <v>16927734.375</v>
      </c>
      <c r="E107" s="75">
        <f t="shared" si="10"/>
        <v>22787109.375</v>
      </c>
    </row>
    <row r="108" spans="1:5">
      <c r="A108" s="62">
        <v>101</v>
      </c>
      <c r="B108" s="72">
        <f t="shared" si="12"/>
        <v>1875000000</v>
      </c>
      <c r="C108" s="72">
        <f t="shared" si="9"/>
        <v>5859375</v>
      </c>
      <c r="D108" s="66">
        <f t="shared" si="11"/>
        <v>16875000</v>
      </c>
      <c r="E108" s="75">
        <f t="shared" si="10"/>
        <v>22734375</v>
      </c>
    </row>
    <row r="109" spans="1:5">
      <c r="A109" s="62">
        <v>102</v>
      </c>
      <c r="B109" s="72">
        <f t="shared" si="12"/>
        <v>1869140625</v>
      </c>
      <c r="C109" s="72">
        <f t="shared" ref="C109:C172" si="13">$B$44/(B$1-$B$4)</f>
        <v>5859375</v>
      </c>
      <c r="D109" s="66">
        <f t="shared" si="11"/>
        <v>16822265.625</v>
      </c>
      <c r="E109" s="75">
        <f t="shared" si="10"/>
        <v>22681640.625</v>
      </c>
    </row>
    <row r="110" spans="1:5">
      <c r="A110" s="62">
        <v>103</v>
      </c>
      <c r="B110" s="72">
        <f t="shared" si="12"/>
        <v>1863281250</v>
      </c>
      <c r="C110" s="72">
        <f t="shared" si="13"/>
        <v>5859375</v>
      </c>
      <c r="D110" s="66">
        <f t="shared" si="11"/>
        <v>16769531.25</v>
      </c>
      <c r="E110" s="75">
        <f t="shared" si="10"/>
        <v>22628906.25</v>
      </c>
    </row>
    <row r="111" spans="1:5">
      <c r="A111" s="62">
        <v>104</v>
      </c>
      <c r="B111" s="72">
        <f t="shared" si="12"/>
        <v>1857421875</v>
      </c>
      <c r="C111" s="72">
        <f t="shared" si="13"/>
        <v>5859375</v>
      </c>
      <c r="D111" s="66">
        <f t="shared" si="11"/>
        <v>16716796.875</v>
      </c>
      <c r="E111" s="75">
        <f t="shared" si="10"/>
        <v>22576171.875</v>
      </c>
    </row>
    <row r="112" spans="1:5">
      <c r="A112" s="62">
        <v>105</v>
      </c>
      <c r="B112" s="72">
        <f t="shared" si="12"/>
        <v>1851562500</v>
      </c>
      <c r="C112" s="72">
        <f t="shared" si="13"/>
        <v>5859375</v>
      </c>
      <c r="D112" s="66">
        <f t="shared" si="11"/>
        <v>16664062.5</v>
      </c>
      <c r="E112" s="75">
        <f t="shared" si="10"/>
        <v>22523437.5</v>
      </c>
    </row>
    <row r="113" spans="1:5">
      <c r="A113" s="62">
        <v>106</v>
      </c>
      <c r="B113" s="72">
        <f t="shared" si="12"/>
        <v>1845703125</v>
      </c>
      <c r="C113" s="72">
        <f t="shared" si="13"/>
        <v>5859375</v>
      </c>
      <c r="D113" s="66">
        <f t="shared" si="11"/>
        <v>16611328.125</v>
      </c>
      <c r="E113" s="75">
        <f t="shared" si="10"/>
        <v>22470703.125</v>
      </c>
    </row>
    <row r="114" spans="1:5">
      <c r="A114" s="62">
        <v>107</v>
      </c>
      <c r="B114" s="72">
        <f t="shared" si="12"/>
        <v>1839843750</v>
      </c>
      <c r="C114" s="72">
        <f t="shared" si="13"/>
        <v>5859375</v>
      </c>
      <c r="D114" s="66">
        <f t="shared" si="11"/>
        <v>16558593.75</v>
      </c>
      <c r="E114" s="75">
        <f t="shared" si="10"/>
        <v>22417968.75</v>
      </c>
    </row>
    <row r="115" spans="1:5">
      <c r="A115" s="62">
        <v>108</v>
      </c>
      <c r="B115" s="72">
        <f t="shared" si="12"/>
        <v>1833984375</v>
      </c>
      <c r="C115" s="72">
        <f t="shared" si="13"/>
        <v>5859375</v>
      </c>
      <c r="D115" s="66">
        <f t="shared" si="11"/>
        <v>16505859.375</v>
      </c>
      <c r="E115" s="75">
        <f t="shared" si="10"/>
        <v>22365234.375</v>
      </c>
    </row>
    <row r="116" spans="1:5">
      <c r="A116" s="62">
        <v>109</v>
      </c>
      <c r="B116" s="72">
        <f t="shared" si="12"/>
        <v>1828125000</v>
      </c>
      <c r="C116" s="72">
        <f t="shared" si="13"/>
        <v>5859375</v>
      </c>
      <c r="D116" s="66">
        <f t="shared" si="11"/>
        <v>16453125</v>
      </c>
      <c r="E116" s="75">
        <f t="shared" si="10"/>
        <v>22312500</v>
      </c>
    </row>
    <row r="117" spans="1:5">
      <c r="A117" s="62">
        <v>110</v>
      </c>
      <c r="B117" s="72">
        <f t="shared" si="12"/>
        <v>1822265625</v>
      </c>
      <c r="C117" s="72">
        <f t="shared" si="13"/>
        <v>5859375</v>
      </c>
      <c r="D117" s="66">
        <f t="shared" si="11"/>
        <v>16400390.625</v>
      </c>
      <c r="E117" s="75">
        <f t="shared" si="10"/>
        <v>22259765.625</v>
      </c>
    </row>
    <row r="118" spans="1:5">
      <c r="A118" s="62">
        <v>111</v>
      </c>
      <c r="B118" s="72">
        <f t="shared" si="12"/>
        <v>1816406250</v>
      </c>
      <c r="C118" s="72">
        <f t="shared" si="13"/>
        <v>5859375</v>
      </c>
      <c r="D118" s="66">
        <f t="shared" si="11"/>
        <v>16347656.25</v>
      </c>
      <c r="E118" s="75">
        <f t="shared" si="10"/>
        <v>22207031.25</v>
      </c>
    </row>
    <row r="119" spans="1:5">
      <c r="A119" s="62">
        <v>112</v>
      </c>
      <c r="B119" s="72">
        <f t="shared" si="12"/>
        <v>1810546875</v>
      </c>
      <c r="C119" s="72">
        <f t="shared" si="13"/>
        <v>5859375</v>
      </c>
      <c r="D119" s="66">
        <f t="shared" si="11"/>
        <v>16294921.875</v>
      </c>
      <c r="E119" s="75">
        <f t="shared" si="10"/>
        <v>22154296.875</v>
      </c>
    </row>
    <row r="120" spans="1:5">
      <c r="A120" s="62">
        <v>113</v>
      </c>
      <c r="B120" s="72">
        <f t="shared" si="12"/>
        <v>1804687500</v>
      </c>
      <c r="C120" s="72">
        <f t="shared" si="13"/>
        <v>5859375</v>
      </c>
      <c r="D120" s="66">
        <f t="shared" si="11"/>
        <v>16242187.5</v>
      </c>
      <c r="E120" s="75">
        <f t="shared" si="10"/>
        <v>22101562.5</v>
      </c>
    </row>
    <row r="121" spans="1:5">
      <c r="A121" s="62">
        <v>114</v>
      </c>
      <c r="B121" s="72">
        <f t="shared" si="12"/>
        <v>1798828125</v>
      </c>
      <c r="C121" s="72">
        <f t="shared" si="13"/>
        <v>5859375</v>
      </c>
      <c r="D121" s="66">
        <f t="shared" si="11"/>
        <v>16189453.125</v>
      </c>
      <c r="E121" s="75">
        <f t="shared" si="10"/>
        <v>22048828.125</v>
      </c>
    </row>
    <row r="122" spans="1:5">
      <c r="A122" s="62">
        <v>115</v>
      </c>
      <c r="B122" s="72">
        <f t="shared" si="12"/>
        <v>1792968750</v>
      </c>
      <c r="C122" s="72">
        <f t="shared" si="13"/>
        <v>5859375</v>
      </c>
      <c r="D122" s="66">
        <f t="shared" si="11"/>
        <v>16136718.75</v>
      </c>
      <c r="E122" s="75">
        <f t="shared" si="10"/>
        <v>21996093.75</v>
      </c>
    </row>
    <row r="123" spans="1:5">
      <c r="A123" s="62">
        <v>116</v>
      </c>
      <c r="B123" s="72">
        <f t="shared" si="12"/>
        <v>1787109375</v>
      </c>
      <c r="C123" s="72">
        <f t="shared" si="13"/>
        <v>5859375</v>
      </c>
      <c r="D123" s="66">
        <f t="shared" si="11"/>
        <v>16083984.375</v>
      </c>
      <c r="E123" s="75">
        <f t="shared" si="10"/>
        <v>21943359.375</v>
      </c>
    </row>
    <row r="124" spans="1:5">
      <c r="A124" s="62">
        <v>117</v>
      </c>
      <c r="B124" s="72">
        <f t="shared" si="12"/>
        <v>1781250000</v>
      </c>
      <c r="C124" s="72">
        <f t="shared" si="13"/>
        <v>5859375</v>
      </c>
      <c r="D124" s="66">
        <f t="shared" si="11"/>
        <v>16031250</v>
      </c>
      <c r="E124" s="75">
        <f t="shared" si="10"/>
        <v>21890625</v>
      </c>
    </row>
    <row r="125" spans="1:5">
      <c r="A125" s="62">
        <v>118</v>
      </c>
      <c r="B125" s="72">
        <f t="shared" si="12"/>
        <v>1775390625</v>
      </c>
      <c r="C125" s="72">
        <f t="shared" si="13"/>
        <v>5859375</v>
      </c>
      <c r="D125" s="66">
        <f t="shared" si="11"/>
        <v>15978515.625</v>
      </c>
      <c r="E125" s="75">
        <f t="shared" si="10"/>
        <v>21837890.625</v>
      </c>
    </row>
    <row r="126" spans="1:5">
      <c r="A126" s="62">
        <v>119</v>
      </c>
      <c r="B126" s="72">
        <f t="shared" si="12"/>
        <v>1769531250</v>
      </c>
      <c r="C126" s="72">
        <f t="shared" si="13"/>
        <v>5859375</v>
      </c>
      <c r="D126" s="66">
        <f t="shared" si="11"/>
        <v>15925781.25</v>
      </c>
      <c r="E126" s="75">
        <f t="shared" si="10"/>
        <v>21785156.25</v>
      </c>
    </row>
    <row r="127" spans="1:5">
      <c r="A127" s="62">
        <v>120</v>
      </c>
      <c r="B127" s="72">
        <f t="shared" si="12"/>
        <v>1763671875</v>
      </c>
      <c r="C127" s="72">
        <f t="shared" si="13"/>
        <v>5859375</v>
      </c>
      <c r="D127" s="66">
        <f t="shared" si="11"/>
        <v>15873046.875</v>
      </c>
      <c r="E127" s="75">
        <f t="shared" si="10"/>
        <v>21732421.875</v>
      </c>
    </row>
    <row r="128" spans="1:5">
      <c r="A128" s="62">
        <v>121</v>
      </c>
      <c r="B128" s="72">
        <f t="shared" si="12"/>
        <v>1757812500</v>
      </c>
      <c r="C128" s="72">
        <f t="shared" si="13"/>
        <v>5859375</v>
      </c>
      <c r="D128" s="66">
        <f t="shared" si="11"/>
        <v>15820312.5</v>
      </c>
      <c r="E128" s="75">
        <f t="shared" si="10"/>
        <v>21679687.5</v>
      </c>
    </row>
    <row r="129" spans="1:5">
      <c r="A129" s="62">
        <v>122</v>
      </c>
      <c r="B129" s="72">
        <f t="shared" si="12"/>
        <v>1751953125</v>
      </c>
      <c r="C129" s="72">
        <f t="shared" si="13"/>
        <v>5859375</v>
      </c>
      <c r="D129" s="66">
        <f t="shared" si="11"/>
        <v>15767578.125</v>
      </c>
      <c r="E129" s="75">
        <f t="shared" si="10"/>
        <v>21626953.125</v>
      </c>
    </row>
    <row r="130" spans="1:5">
      <c r="A130" s="62">
        <v>123</v>
      </c>
      <c r="B130" s="72">
        <f t="shared" si="12"/>
        <v>1746093750</v>
      </c>
      <c r="C130" s="72">
        <f t="shared" si="13"/>
        <v>5859375</v>
      </c>
      <c r="D130" s="66">
        <f t="shared" si="11"/>
        <v>15714843.75</v>
      </c>
      <c r="E130" s="75">
        <f t="shared" si="10"/>
        <v>21574218.75</v>
      </c>
    </row>
    <row r="131" spans="1:5">
      <c r="A131" s="62">
        <v>124</v>
      </c>
      <c r="B131" s="72">
        <f t="shared" si="12"/>
        <v>1740234375</v>
      </c>
      <c r="C131" s="72">
        <f t="shared" si="13"/>
        <v>5859375</v>
      </c>
      <c r="D131" s="66">
        <f t="shared" si="11"/>
        <v>15662109.375</v>
      </c>
      <c r="E131" s="75">
        <f t="shared" si="10"/>
        <v>21521484.375</v>
      </c>
    </row>
    <row r="132" spans="1:5">
      <c r="A132" s="62">
        <v>125</v>
      </c>
      <c r="B132" s="72">
        <f t="shared" si="12"/>
        <v>1734375000</v>
      </c>
      <c r="C132" s="72">
        <f t="shared" si="13"/>
        <v>5859375</v>
      </c>
      <c r="D132" s="66">
        <f t="shared" si="11"/>
        <v>15609375</v>
      </c>
      <c r="E132" s="75">
        <f t="shared" si="10"/>
        <v>21468750</v>
      </c>
    </row>
    <row r="133" spans="1:5">
      <c r="A133" s="62">
        <v>126</v>
      </c>
      <c r="B133" s="72">
        <f t="shared" si="12"/>
        <v>1728515625</v>
      </c>
      <c r="C133" s="72">
        <f t="shared" si="13"/>
        <v>5859375</v>
      </c>
      <c r="D133" s="66">
        <f t="shared" si="11"/>
        <v>15556640.625</v>
      </c>
      <c r="E133" s="75">
        <f t="shared" si="10"/>
        <v>21416015.625</v>
      </c>
    </row>
    <row r="134" spans="1:5">
      <c r="A134" s="62">
        <v>127</v>
      </c>
      <c r="B134" s="72">
        <f t="shared" si="12"/>
        <v>1722656250</v>
      </c>
      <c r="C134" s="72">
        <f t="shared" si="13"/>
        <v>5859375</v>
      </c>
      <c r="D134" s="66">
        <f t="shared" si="11"/>
        <v>15503906.25</v>
      </c>
      <c r="E134" s="75">
        <f t="shared" si="10"/>
        <v>21363281.25</v>
      </c>
    </row>
    <row r="135" spans="1:5">
      <c r="A135" s="62">
        <v>128</v>
      </c>
      <c r="B135" s="72">
        <f t="shared" si="12"/>
        <v>1716796875</v>
      </c>
      <c r="C135" s="72">
        <f t="shared" si="13"/>
        <v>5859375</v>
      </c>
      <c r="D135" s="66">
        <f t="shared" si="11"/>
        <v>15451171.875</v>
      </c>
      <c r="E135" s="75">
        <f t="shared" si="10"/>
        <v>21310546.875</v>
      </c>
    </row>
    <row r="136" spans="1:5">
      <c r="A136" s="62">
        <v>129</v>
      </c>
      <c r="B136" s="72">
        <f t="shared" si="12"/>
        <v>1710937500</v>
      </c>
      <c r="C136" s="72">
        <f t="shared" si="13"/>
        <v>5859375</v>
      </c>
      <c r="D136" s="66">
        <f t="shared" si="11"/>
        <v>15398437.5</v>
      </c>
      <c r="E136" s="75">
        <f t="shared" si="10"/>
        <v>21257812.5</v>
      </c>
    </row>
    <row r="137" spans="1:5">
      <c r="A137" s="62">
        <v>130</v>
      </c>
      <c r="B137" s="72">
        <f t="shared" si="12"/>
        <v>1705078125</v>
      </c>
      <c r="C137" s="72">
        <f t="shared" si="13"/>
        <v>5859375</v>
      </c>
      <c r="D137" s="66">
        <f t="shared" si="11"/>
        <v>15345703.125</v>
      </c>
      <c r="E137" s="75">
        <f t="shared" si="10"/>
        <v>21205078.125</v>
      </c>
    </row>
    <row r="138" spans="1:5">
      <c r="A138" s="62">
        <v>131</v>
      </c>
      <c r="B138" s="72">
        <f t="shared" si="12"/>
        <v>1699218750</v>
      </c>
      <c r="C138" s="72">
        <f t="shared" si="13"/>
        <v>5859375</v>
      </c>
      <c r="D138" s="66">
        <f t="shared" si="11"/>
        <v>15292968.75</v>
      </c>
      <c r="E138" s="75">
        <f t="shared" si="10"/>
        <v>21152343.75</v>
      </c>
    </row>
    <row r="139" spans="1:5">
      <c r="A139" s="62">
        <v>132</v>
      </c>
      <c r="B139" s="72">
        <f t="shared" si="12"/>
        <v>1693359375</v>
      </c>
      <c r="C139" s="72">
        <f t="shared" si="13"/>
        <v>5859375</v>
      </c>
      <c r="D139" s="66">
        <f t="shared" si="11"/>
        <v>15240234.375</v>
      </c>
      <c r="E139" s="75">
        <f t="shared" si="10"/>
        <v>21099609.375</v>
      </c>
    </row>
    <row r="140" spans="1:5">
      <c r="A140" s="62">
        <v>133</v>
      </c>
      <c r="B140" s="72">
        <f t="shared" si="12"/>
        <v>1687500000</v>
      </c>
      <c r="C140" s="72">
        <f t="shared" si="13"/>
        <v>5859375</v>
      </c>
      <c r="D140" s="66">
        <f t="shared" si="11"/>
        <v>15187500</v>
      </c>
      <c r="E140" s="75">
        <f t="shared" si="10"/>
        <v>21046875</v>
      </c>
    </row>
    <row r="141" spans="1:5">
      <c r="A141" s="62">
        <v>134</v>
      </c>
      <c r="B141" s="72">
        <f t="shared" si="12"/>
        <v>1681640625</v>
      </c>
      <c r="C141" s="72">
        <f t="shared" si="13"/>
        <v>5859375</v>
      </c>
      <c r="D141" s="66">
        <f t="shared" si="11"/>
        <v>15134765.625</v>
      </c>
      <c r="E141" s="75">
        <f t="shared" ref="E141:E204" si="14">SUM(C141+D141)</f>
        <v>20994140.625</v>
      </c>
    </row>
    <row r="142" spans="1:5">
      <c r="A142" s="62">
        <v>135</v>
      </c>
      <c r="B142" s="72">
        <f t="shared" si="12"/>
        <v>1675781250</v>
      </c>
      <c r="C142" s="72">
        <f t="shared" si="13"/>
        <v>5859375</v>
      </c>
      <c r="D142" s="66">
        <f t="shared" si="11"/>
        <v>15082031.25</v>
      </c>
      <c r="E142" s="75">
        <f t="shared" si="14"/>
        <v>20941406.25</v>
      </c>
    </row>
    <row r="143" spans="1:5">
      <c r="A143" s="62">
        <v>136</v>
      </c>
      <c r="B143" s="72">
        <f t="shared" si="12"/>
        <v>1669921875</v>
      </c>
      <c r="C143" s="72">
        <f t="shared" si="13"/>
        <v>5859375</v>
      </c>
      <c r="D143" s="66">
        <f t="shared" si="11"/>
        <v>15029296.875</v>
      </c>
      <c r="E143" s="75">
        <f t="shared" si="14"/>
        <v>20888671.875</v>
      </c>
    </row>
    <row r="144" spans="1:5">
      <c r="A144" s="62">
        <v>137</v>
      </c>
      <c r="B144" s="72">
        <f t="shared" si="12"/>
        <v>1664062500</v>
      </c>
      <c r="C144" s="72">
        <f t="shared" si="13"/>
        <v>5859375</v>
      </c>
      <c r="D144" s="66">
        <f t="shared" si="11"/>
        <v>14976562.5</v>
      </c>
      <c r="E144" s="75">
        <f t="shared" si="14"/>
        <v>20835937.5</v>
      </c>
    </row>
    <row r="145" spans="1:5">
      <c r="A145" s="62">
        <v>138</v>
      </c>
      <c r="B145" s="72">
        <f t="shared" si="12"/>
        <v>1658203125</v>
      </c>
      <c r="C145" s="72">
        <f t="shared" si="13"/>
        <v>5859375</v>
      </c>
      <c r="D145" s="66">
        <f t="shared" si="11"/>
        <v>14923828.125</v>
      </c>
      <c r="E145" s="75">
        <f t="shared" si="14"/>
        <v>20783203.125</v>
      </c>
    </row>
    <row r="146" spans="1:5">
      <c r="A146" s="62">
        <v>139</v>
      </c>
      <c r="B146" s="72">
        <f t="shared" si="12"/>
        <v>1652343750</v>
      </c>
      <c r="C146" s="72">
        <f t="shared" si="13"/>
        <v>5859375</v>
      </c>
      <c r="D146" s="66">
        <f t="shared" ref="D146:D209" si="15">IF(A146&lt;=$B$4,B146*$B$3/12,B146*$B$5/12)</f>
        <v>14871093.75</v>
      </c>
      <c r="E146" s="75">
        <f t="shared" si="14"/>
        <v>20730468.75</v>
      </c>
    </row>
    <row r="147" spans="1:5">
      <c r="A147" s="62">
        <v>140</v>
      </c>
      <c r="B147" s="72">
        <f t="shared" si="12"/>
        <v>1646484375</v>
      </c>
      <c r="C147" s="72">
        <f t="shared" si="13"/>
        <v>5859375</v>
      </c>
      <c r="D147" s="66">
        <f t="shared" si="15"/>
        <v>14818359.375</v>
      </c>
      <c r="E147" s="75">
        <f t="shared" si="14"/>
        <v>20677734.375</v>
      </c>
    </row>
    <row r="148" spans="1:5">
      <c r="A148" s="62">
        <v>141</v>
      </c>
      <c r="B148" s="72">
        <f t="shared" si="12"/>
        <v>1640625000</v>
      </c>
      <c r="C148" s="72">
        <f t="shared" si="13"/>
        <v>5859375</v>
      </c>
      <c r="D148" s="66">
        <f t="shared" si="15"/>
        <v>14765625</v>
      </c>
      <c r="E148" s="75">
        <f t="shared" si="14"/>
        <v>20625000</v>
      </c>
    </row>
    <row r="149" spans="1:5">
      <c r="A149" s="62">
        <v>142</v>
      </c>
      <c r="B149" s="72">
        <f t="shared" si="12"/>
        <v>1634765625</v>
      </c>
      <c r="C149" s="72">
        <f t="shared" si="13"/>
        <v>5859375</v>
      </c>
      <c r="D149" s="66">
        <f t="shared" si="15"/>
        <v>14712890.625</v>
      </c>
      <c r="E149" s="75">
        <f t="shared" si="14"/>
        <v>20572265.625</v>
      </c>
    </row>
    <row r="150" spans="1:5">
      <c r="A150" s="62">
        <v>143</v>
      </c>
      <c r="B150" s="72">
        <f t="shared" si="12"/>
        <v>1628906250</v>
      </c>
      <c r="C150" s="72">
        <f t="shared" si="13"/>
        <v>5859375</v>
      </c>
      <c r="D150" s="66">
        <f t="shared" si="15"/>
        <v>14660156.25</v>
      </c>
      <c r="E150" s="75">
        <f t="shared" si="14"/>
        <v>20519531.25</v>
      </c>
    </row>
    <row r="151" spans="1:5">
      <c r="A151" s="62">
        <v>144</v>
      </c>
      <c r="B151" s="72">
        <f t="shared" si="12"/>
        <v>1623046875</v>
      </c>
      <c r="C151" s="72">
        <f t="shared" si="13"/>
        <v>5859375</v>
      </c>
      <c r="D151" s="66">
        <f t="shared" si="15"/>
        <v>14607421.875</v>
      </c>
      <c r="E151" s="75">
        <f t="shared" si="14"/>
        <v>20466796.875</v>
      </c>
    </row>
    <row r="152" spans="1:5">
      <c r="A152" s="62">
        <v>145</v>
      </c>
      <c r="B152" s="72">
        <f t="shared" si="12"/>
        <v>1617187500</v>
      </c>
      <c r="C152" s="72">
        <f t="shared" si="13"/>
        <v>5859375</v>
      </c>
      <c r="D152" s="66">
        <f t="shared" si="15"/>
        <v>14554687.5</v>
      </c>
      <c r="E152" s="75">
        <f t="shared" si="14"/>
        <v>20414062.5</v>
      </c>
    </row>
    <row r="153" spans="1:5">
      <c r="A153" s="62">
        <v>146</v>
      </c>
      <c r="B153" s="72">
        <f t="shared" si="12"/>
        <v>1611328125</v>
      </c>
      <c r="C153" s="72">
        <f t="shared" si="13"/>
        <v>5859375</v>
      </c>
      <c r="D153" s="66">
        <f t="shared" si="15"/>
        <v>14501953.125</v>
      </c>
      <c r="E153" s="75">
        <f t="shared" si="14"/>
        <v>20361328.125</v>
      </c>
    </row>
    <row r="154" spans="1:5">
      <c r="A154" s="62">
        <v>147</v>
      </c>
      <c r="B154" s="72">
        <f t="shared" si="12"/>
        <v>1605468750</v>
      </c>
      <c r="C154" s="72">
        <f t="shared" si="13"/>
        <v>5859375</v>
      </c>
      <c r="D154" s="66">
        <f t="shared" si="15"/>
        <v>14449218.75</v>
      </c>
      <c r="E154" s="75">
        <f t="shared" si="14"/>
        <v>20308593.75</v>
      </c>
    </row>
    <row r="155" spans="1:5">
      <c r="A155" s="62">
        <v>148</v>
      </c>
      <c r="B155" s="72">
        <f t="shared" si="12"/>
        <v>1599609375</v>
      </c>
      <c r="C155" s="72">
        <f t="shared" si="13"/>
        <v>5859375</v>
      </c>
      <c r="D155" s="66">
        <f t="shared" si="15"/>
        <v>14396484.375</v>
      </c>
      <c r="E155" s="75">
        <f t="shared" si="14"/>
        <v>20255859.375</v>
      </c>
    </row>
    <row r="156" spans="1:5">
      <c r="A156" s="62">
        <v>149</v>
      </c>
      <c r="B156" s="72">
        <f t="shared" si="12"/>
        <v>1593750000</v>
      </c>
      <c r="C156" s="72">
        <f t="shared" si="13"/>
        <v>5859375</v>
      </c>
      <c r="D156" s="66">
        <f t="shared" si="15"/>
        <v>14343750</v>
      </c>
      <c r="E156" s="75">
        <f t="shared" si="14"/>
        <v>20203125</v>
      </c>
    </row>
    <row r="157" spans="1:5">
      <c r="A157" s="62">
        <v>150</v>
      </c>
      <c r="B157" s="72">
        <f t="shared" si="12"/>
        <v>1587890625</v>
      </c>
      <c r="C157" s="72">
        <f t="shared" si="13"/>
        <v>5859375</v>
      </c>
      <c r="D157" s="66">
        <f t="shared" si="15"/>
        <v>14291015.625</v>
      </c>
      <c r="E157" s="75">
        <f t="shared" si="14"/>
        <v>20150390.625</v>
      </c>
    </row>
    <row r="158" spans="1:5">
      <c r="A158" s="62">
        <v>151</v>
      </c>
      <c r="B158" s="72">
        <f t="shared" si="12"/>
        <v>1582031250</v>
      </c>
      <c r="C158" s="72">
        <f t="shared" si="13"/>
        <v>5859375</v>
      </c>
      <c r="D158" s="66">
        <f t="shared" si="15"/>
        <v>14238281.25</v>
      </c>
      <c r="E158" s="75">
        <f t="shared" si="14"/>
        <v>20097656.25</v>
      </c>
    </row>
    <row r="159" spans="1:5">
      <c r="A159" s="62">
        <v>152</v>
      </c>
      <c r="B159" s="72">
        <f t="shared" ref="B159:B222" si="16">B158-C158</f>
        <v>1576171875</v>
      </c>
      <c r="C159" s="72">
        <f t="shared" si="13"/>
        <v>5859375</v>
      </c>
      <c r="D159" s="66">
        <f t="shared" si="15"/>
        <v>14185546.875</v>
      </c>
      <c r="E159" s="75">
        <f t="shared" si="14"/>
        <v>20044921.875</v>
      </c>
    </row>
    <row r="160" spans="1:5">
      <c r="A160" s="62">
        <v>153</v>
      </c>
      <c r="B160" s="72">
        <f t="shared" si="16"/>
        <v>1570312500</v>
      </c>
      <c r="C160" s="72">
        <f t="shared" si="13"/>
        <v>5859375</v>
      </c>
      <c r="D160" s="66">
        <f t="shared" si="15"/>
        <v>14132812.5</v>
      </c>
      <c r="E160" s="75">
        <f t="shared" si="14"/>
        <v>19992187.5</v>
      </c>
    </row>
    <row r="161" spans="1:5">
      <c r="A161" s="62">
        <v>154</v>
      </c>
      <c r="B161" s="72">
        <f t="shared" si="16"/>
        <v>1564453125</v>
      </c>
      <c r="C161" s="72">
        <f t="shared" si="13"/>
        <v>5859375</v>
      </c>
      <c r="D161" s="66">
        <f t="shared" si="15"/>
        <v>14080078.125</v>
      </c>
      <c r="E161" s="75">
        <f t="shared" si="14"/>
        <v>19939453.125</v>
      </c>
    </row>
    <row r="162" spans="1:5">
      <c r="A162" s="62">
        <v>155</v>
      </c>
      <c r="B162" s="72">
        <f t="shared" si="16"/>
        <v>1558593750</v>
      </c>
      <c r="C162" s="72">
        <f t="shared" si="13"/>
        <v>5859375</v>
      </c>
      <c r="D162" s="66">
        <f t="shared" si="15"/>
        <v>14027343.75</v>
      </c>
      <c r="E162" s="75">
        <f t="shared" si="14"/>
        <v>19886718.75</v>
      </c>
    </row>
    <row r="163" spans="1:5">
      <c r="A163" s="62">
        <v>156</v>
      </c>
      <c r="B163" s="72">
        <f t="shared" si="16"/>
        <v>1552734375</v>
      </c>
      <c r="C163" s="72">
        <f t="shared" si="13"/>
        <v>5859375</v>
      </c>
      <c r="D163" s="66">
        <f t="shared" si="15"/>
        <v>13974609.375</v>
      </c>
      <c r="E163" s="75">
        <f t="shared" si="14"/>
        <v>19833984.375</v>
      </c>
    </row>
    <row r="164" spans="1:5">
      <c r="A164" s="62">
        <v>157</v>
      </c>
      <c r="B164" s="72">
        <f t="shared" si="16"/>
        <v>1546875000</v>
      </c>
      <c r="C164" s="72">
        <f t="shared" si="13"/>
        <v>5859375</v>
      </c>
      <c r="D164" s="66">
        <f t="shared" si="15"/>
        <v>13921875</v>
      </c>
      <c r="E164" s="75">
        <f t="shared" si="14"/>
        <v>19781250</v>
      </c>
    </row>
    <row r="165" spans="1:5">
      <c r="A165" s="62">
        <v>158</v>
      </c>
      <c r="B165" s="72">
        <f t="shared" si="16"/>
        <v>1541015625</v>
      </c>
      <c r="C165" s="72">
        <f t="shared" si="13"/>
        <v>5859375</v>
      </c>
      <c r="D165" s="66">
        <f t="shared" si="15"/>
        <v>13869140.625</v>
      </c>
      <c r="E165" s="75">
        <f t="shared" si="14"/>
        <v>19728515.625</v>
      </c>
    </row>
    <row r="166" spans="1:5">
      <c r="A166" s="62">
        <v>159</v>
      </c>
      <c r="B166" s="72">
        <f t="shared" si="16"/>
        <v>1535156250</v>
      </c>
      <c r="C166" s="72">
        <f t="shared" si="13"/>
        <v>5859375</v>
      </c>
      <c r="D166" s="66">
        <f t="shared" si="15"/>
        <v>13816406.25</v>
      </c>
      <c r="E166" s="75">
        <f t="shared" si="14"/>
        <v>19675781.25</v>
      </c>
    </row>
    <row r="167" spans="1:5">
      <c r="A167" s="62">
        <v>160</v>
      </c>
      <c r="B167" s="72">
        <f t="shared" si="16"/>
        <v>1529296875</v>
      </c>
      <c r="C167" s="72">
        <f t="shared" si="13"/>
        <v>5859375</v>
      </c>
      <c r="D167" s="66">
        <f t="shared" si="15"/>
        <v>13763671.875</v>
      </c>
      <c r="E167" s="75">
        <f t="shared" si="14"/>
        <v>19623046.875</v>
      </c>
    </row>
    <row r="168" spans="1:5">
      <c r="A168" s="62">
        <v>161</v>
      </c>
      <c r="B168" s="72">
        <f t="shared" si="16"/>
        <v>1523437500</v>
      </c>
      <c r="C168" s="72">
        <f t="shared" si="13"/>
        <v>5859375</v>
      </c>
      <c r="D168" s="66">
        <f t="shared" si="15"/>
        <v>13710937.5</v>
      </c>
      <c r="E168" s="75">
        <f t="shared" si="14"/>
        <v>19570312.5</v>
      </c>
    </row>
    <row r="169" spans="1:5">
      <c r="A169" s="62">
        <v>162</v>
      </c>
      <c r="B169" s="72">
        <f t="shared" si="16"/>
        <v>1517578125</v>
      </c>
      <c r="C169" s="72">
        <f t="shared" si="13"/>
        <v>5859375</v>
      </c>
      <c r="D169" s="66">
        <f t="shared" si="15"/>
        <v>13658203.125</v>
      </c>
      <c r="E169" s="75">
        <f t="shared" si="14"/>
        <v>19517578.125</v>
      </c>
    </row>
    <row r="170" spans="1:5">
      <c r="A170" s="62">
        <v>163</v>
      </c>
      <c r="B170" s="72">
        <f t="shared" si="16"/>
        <v>1511718750</v>
      </c>
      <c r="C170" s="72">
        <f t="shared" si="13"/>
        <v>5859375</v>
      </c>
      <c r="D170" s="66">
        <f t="shared" si="15"/>
        <v>13605468.75</v>
      </c>
      <c r="E170" s="75">
        <f t="shared" si="14"/>
        <v>19464843.75</v>
      </c>
    </row>
    <row r="171" spans="1:5">
      <c r="A171" s="62">
        <v>164</v>
      </c>
      <c r="B171" s="72">
        <f t="shared" si="16"/>
        <v>1505859375</v>
      </c>
      <c r="C171" s="72">
        <f t="shared" si="13"/>
        <v>5859375</v>
      </c>
      <c r="D171" s="66">
        <f t="shared" si="15"/>
        <v>13552734.375</v>
      </c>
      <c r="E171" s="75">
        <f t="shared" si="14"/>
        <v>19412109.375</v>
      </c>
    </row>
    <row r="172" spans="1:5">
      <c r="A172" s="62">
        <v>165</v>
      </c>
      <c r="B172" s="72">
        <f t="shared" si="16"/>
        <v>1500000000</v>
      </c>
      <c r="C172" s="72">
        <f t="shared" si="13"/>
        <v>5859375</v>
      </c>
      <c r="D172" s="66">
        <f t="shared" si="15"/>
        <v>13500000</v>
      </c>
      <c r="E172" s="75">
        <f t="shared" si="14"/>
        <v>19359375</v>
      </c>
    </row>
    <row r="173" spans="1:5">
      <c r="A173" s="62">
        <v>166</v>
      </c>
      <c r="B173" s="72">
        <f t="shared" si="16"/>
        <v>1494140625</v>
      </c>
      <c r="C173" s="72">
        <f t="shared" ref="C173:C236" si="17">$B$44/(B$1-$B$4)</f>
        <v>5859375</v>
      </c>
      <c r="D173" s="66">
        <f t="shared" si="15"/>
        <v>13447265.625</v>
      </c>
      <c r="E173" s="75">
        <f t="shared" si="14"/>
        <v>19306640.625</v>
      </c>
    </row>
    <row r="174" spans="1:5">
      <c r="A174" s="62">
        <v>167</v>
      </c>
      <c r="B174" s="72">
        <f t="shared" si="16"/>
        <v>1488281250</v>
      </c>
      <c r="C174" s="72">
        <f t="shared" si="17"/>
        <v>5859375</v>
      </c>
      <c r="D174" s="66">
        <f t="shared" si="15"/>
        <v>13394531.25</v>
      </c>
      <c r="E174" s="75">
        <f t="shared" si="14"/>
        <v>19253906.25</v>
      </c>
    </row>
    <row r="175" spans="1:5">
      <c r="A175" s="62">
        <v>168</v>
      </c>
      <c r="B175" s="72">
        <f t="shared" si="16"/>
        <v>1482421875</v>
      </c>
      <c r="C175" s="72">
        <f t="shared" si="17"/>
        <v>5859375</v>
      </c>
      <c r="D175" s="66">
        <f t="shared" si="15"/>
        <v>13341796.875</v>
      </c>
      <c r="E175" s="75">
        <f t="shared" si="14"/>
        <v>19201171.875</v>
      </c>
    </row>
    <row r="176" spans="1:5">
      <c r="A176" s="62">
        <v>169</v>
      </c>
      <c r="B176" s="72">
        <f t="shared" si="16"/>
        <v>1476562500</v>
      </c>
      <c r="C176" s="72">
        <f t="shared" si="17"/>
        <v>5859375</v>
      </c>
      <c r="D176" s="66">
        <f t="shared" si="15"/>
        <v>13289062.5</v>
      </c>
      <c r="E176" s="75">
        <f t="shared" si="14"/>
        <v>19148437.5</v>
      </c>
    </row>
    <row r="177" spans="1:5">
      <c r="A177" s="62">
        <v>170</v>
      </c>
      <c r="B177" s="72">
        <f t="shared" si="16"/>
        <v>1470703125</v>
      </c>
      <c r="C177" s="72">
        <f t="shared" si="17"/>
        <v>5859375</v>
      </c>
      <c r="D177" s="66">
        <f t="shared" si="15"/>
        <v>13236328.125</v>
      </c>
      <c r="E177" s="75">
        <f t="shared" si="14"/>
        <v>19095703.125</v>
      </c>
    </row>
    <row r="178" spans="1:5">
      <c r="A178" s="62">
        <v>171</v>
      </c>
      <c r="B178" s="72">
        <f t="shared" si="16"/>
        <v>1464843750</v>
      </c>
      <c r="C178" s="72">
        <f t="shared" si="17"/>
        <v>5859375</v>
      </c>
      <c r="D178" s="66">
        <f t="shared" si="15"/>
        <v>13183593.75</v>
      </c>
      <c r="E178" s="75">
        <f t="shared" si="14"/>
        <v>19042968.75</v>
      </c>
    </row>
    <row r="179" spans="1:5">
      <c r="A179" s="62">
        <v>172</v>
      </c>
      <c r="B179" s="72">
        <f t="shared" si="16"/>
        <v>1458984375</v>
      </c>
      <c r="C179" s="72">
        <f t="shared" si="17"/>
        <v>5859375</v>
      </c>
      <c r="D179" s="66">
        <f t="shared" si="15"/>
        <v>13130859.375</v>
      </c>
      <c r="E179" s="75">
        <f t="shared" si="14"/>
        <v>18990234.375</v>
      </c>
    </row>
    <row r="180" spans="1:5">
      <c r="A180" s="62">
        <v>173</v>
      </c>
      <c r="B180" s="72">
        <f t="shared" si="16"/>
        <v>1453125000</v>
      </c>
      <c r="C180" s="72">
        <f t="shared" si="17"/>
        <v>5859375</v>
      </c>
      <c r="D180" s="66">
        <f t="shared" si="15"/>
        <v>13078125</v>
      </c>
      <c r="E180" s="75">
        <f t="shared" si="14"/>
        <v>18937500</v>
      </c>
    </row>
    <row r="181" spans="1:5">
      <c r="A181" s="62">
        <v>174</v>
      </c>
      <c r="B181" s="72">
        <f t="shared" si="16"/>
        <v>1447265625</v>
      </c>
      <c r="C181" s="72">
        <f t="shared" si="17"/>
        <v>5859375</v>
      </c>
      <c r="D181" s="66">
        <f t="shared" si="15"/>
        <v>13025390.625</v>
      </c>
      <c r="E181" s="75">
        <f t="shared" si="14"/>
        <v>18884765.625</v>
      </c>
    </row>
    <row r="182" spans="1:5">
      <c r="A182" s="62">
        <v>175</v>
      </c>
      <c r="B182" s="72">
        <f t="shared" si="16"/>
        <v>1441406250</v>
      </c>
      <c r="C182" s="72">
        <f t="shared" si="17"/>
        <v>5859375</v>
      </c>
      <c r="D182" s="66">
        <f t="shared" si="15"/>
        <v>12972656.25</v>
      </c>
      <c r="E182" s="75">
        <f t="shared" si="14"/>
        <v>18832031.25</v>
      </c>
    </row>
    <row r="183" spans="1:5">
      <c r="A183" s="62">
        <v>176</v>
      </c>
      <c r="B183" s="72">
        <f t="shared" si="16"/>
        <v>1435546875</v>
      </c>
      <c r="C183" s="72">
        <f t="shared" si="17"/>
        <v>5859375</v>
      </c>
      <c r="D183" s="66">
        <f t="shared" si="15"/>
        <v>12919921.875</v>
      </c>
      <c r="E183" s="75">
        <f t="shared" si="14"/>
        <v>18779296.875</v>
      </c>
    </row>
    <row r="184" spans="1:5">
      <c r="A184" s="62">
        <v>177</v>
      </c>
      <c r="B184" s="72">
        <f t="shared" si="16"/>
        <v>1429687500</v>
      </c>
      <c r="C184" s="72">
        <f t="shared" si="17"/>
        <v>5859375</v>
      </c>
      <c r="D184" s="66">
        <f t="shared" si="15"/>
        <v>12867187.5</v>
      </c>
      <c r="E184" s="75">
        <f t="shared" si="14"/>
        <v>18726562.5</v>
      </c>
    </row>
    <row r="185" spans="1:5">
      <c r="A185" s="62">
        <v>178</v>
      </c>
      <c r="B185" s="72">
        <f t="shared" si="16"/>
        <v>1423828125</v>
      </c>
      <c r="C185" s="72">
        <f t="shared" si="17"/>
        <v>5859375</v>
      </c>
      <c r="D185" s="66">
        <f t="shared" si="15"/>
        <v>12814453.125</v>
      </c>
      <c r="E185" s="75">
        <f t="shared" si="14"/>
        <v>18673828.125</v>
      </c>
    </row>
    <row r="186" spans="1:5">
      <c r="A186" s="62">
        <v>179</v>
      </c>
      <c r="B186" s="72">
        <f t="shared" si="16"/>
        <v>1417968750</v>
      </c>
      <c r="C186" s="72">
        <f t="shared" si="17"/>
        <v>5859375</v>
      </c>
      <c r="D186" s="66">
        <f t="shared" si="15"/>
        <v>12761718.75</v>
      </c>
      <c r="E186" s="75">
        <f t="shared" si="14"/>
        <v>18621093.75</v>
      </c>
    </row>
    <row r="187" spans="1:5">
      <c r="A187" s="62">
        <v>180</v>
      </c>
      <c r="B187" s="72">
        <f t="shared" si="16"/>
        <v>1412109375</v>
      </c>
      <c r="C187" s="72">
        <f t="shared" si="17"/>
        <v>5859375</v>
      </c>
      <c r="D187" s="66">
        <f t="shared" si="15"/>
        <v>12708984.375</v>
      </c>
      <c r="E187" s="75">
        <f t="shared" si="14"/>
        <v>18568359.375</v>
      </c>
    </row>
    <row r="188" spans="1:5">
      <c r="A188" s="62">
        <v>181</v>
      </c>
      <c r="B188" s="72">
        <f t="shared" si="16"/>
        <v>1406250000</v>
      </c>
      <c r="C188" s="72">
        <f t="shared" si="17"/>
        <v>5859375</v>
      </c>
      <c r="D188" s="66">
        <f t="shared" si="15"/>
        <v>12656250</v>
      </c>
      <c r="E188" s="75">
        <f t="shared" si="14"/>
        <v>18515625</v>
      </c>
    </row>
    <row r="189" spans="1:5">
      <c r="A189" s="62">
        <v>182</v>
      </c>
      <c r="B189" s="72">
        <f t="shared" si="16"/>
        <v>1400390625</v>
      </c>
      <c r="C189" s="72">
        <f t="shared" si="17"/>
        <v>5859375</v>
      </c>
      <c r="D189" s="66">
        <f t="shared" si="15"/>
        <v>12603515.625</v>
      </c>
      <c r="E189" s="75">
        <f t="shared" si="14"/>
        <v>18462890.625</v>
      </c>
    </row>
    <row r="190" spans="1:5">
      <c r="A190" s="62">
        <v>183</v>
      </c>
      <c r="B190" s="72">
        <f t="shared" si="16"/>
        <v>1394531250</v>
      </c>
      <c r="C190" s="72">
        <f t="shared" si="17"/>
        <v>5859375</v>
      </c>
      <c r="D190" s="66">
        <f t="shared" si="15"/>
        <v>12550781.25</v>
      </c>
      <c r="E190" s="75">
        <f t="shared" si="14"/>
        <v>18410156.25</v>
      </c>
    </row>
    <row r="191" spans="1:5">
      <c r="A191" s="62">
        <v>184</v>
      </c>
      <c r="B191" s="72">
        <f t="shared" si="16"/>
        <v>1388671875</v>
      </c>
      <c r="C191" s="72">
        <f t="shared" si="17"/>
        <v>5859375</v>
      </c>
      <c r="D191" s="66">
        <f t="shared" si="15"/>
        <v>12498046.875</v>
      </c>
      <c r="E191" s="75">
        <f t="shared" si="14"/>
        <v>18357421.875</v>
      </c>
    </row>
    <row r="192" spans="1:5">
      <c r="A192" s="62">
        <v>185</v>
      </c>
      <c r="B192" s="72">
        <f t="shared" si="16"/>
        <v>1382812500</v>
      </c>
      <c r="C192" s="72">
        <f t="shared" si="17"/>
        <v>5859375</v>
      </c>
      <c r="D192" s="66">
        <f t="shared" si="15"/>
        <v>12445312.5</v>
      </c>
      <c r="E192" s="75">
        <f t="shared" si="14"/>
        <v>18304687.5</v>
      </c>
    </row>
    <row r="193" spans="1:5">
      <c r="A193" s="62">
        <v>186</v>
      </c>
      <c r="B193" s="72">
        <f t="shared" si="16"/>
        <v>1376953125</v>
      </c>
      <c r="C193" s="72">
        <f t="shared" si="17"/>
        <v>5859375</v>
      </c>
      <c r="D193" s="66">
        <f t="shared" si="15"/>
        <v>12392578.125</v>
      </c>
      <c r="E193" s="75">
        <f t="shared" si="14"/>
        <v>18251953.125</v>
      </c>
    </row>
    <row r="194" spans="1:5">
      <c r="A194" s="62">
        <v>187</v>
      </c>
      <c r="B194" s="72">
        <f t="shared" si="16"/>
        <v>1371093750</v>
      </c>
      <c r="C194" s="72">
        <f t="shared" si="17"/>
        <v>5859375</v>
      </c>
      <c r="D194" s="66">
        <f t="shared" si="15"/>
        <v>12339843.75</v>
      </c>
      <c r="E194" s="75">
        <f t="shared" si="14"/>
        <v>18199218.75</v>
      </c>
    </row>
    <row r="195" spans="1:5">
      <c r="A195" s="62">
        <v>188</v>
      </c>
      <c r="B195" s="72">
        <f t="shared" si="16"/>
        <v>1365234375</v>
      </c>
      <c r="C195" s="72">
        <f t="shared" si="17"/>
        <v>5859375</v>
      </c>
      <c r="D195" s="66">
        <f t="shared" si="15"/>
        <v>12287109.375</v>
      </c>
      <c r="E195" s="75">
        <f t="shared" si="14"/>
        <v>18146484.375</v>
      </c>
    </row>
    <row r="196" spans="1:5">
      <c r="A196" s="62">
        <v>189</v>
      </c>
      <c r="B196" s="72">
        <f t="shared" si="16"/>
        <v>1359375000</v>
      </c>
      <c r="C196" s="72">
        <f t="shared" si="17"/>
        <v>5859375</v>
      </c>
      <c r="D196" s="66">
        <f t="shared" si="15"/>
        <v>12234375</v>
      </c>
      <c r="E196" s="75">
        <f t="shared" si="14"/>
        <v>18093750</v>
      </c>
    </row>
    <row r="197" spans="1:5">
      <c r="A197" s="62">
        <v>190</v>
      </c>
      <c r="B197" s="72">
        <f t="shared" si="16"/>
        <v>1353515625</v>
      </c>
      <c r="C197" s="72">
        <f t="shared" si="17"/>
        <v>5859375</v>
      </c>
      <c r="D197" s="66">
        <f t="shared" si="15"/>
        <v>12181640.625</v>
      </c>
      <c r="E197" s="75">
        <f t="shared" si="14"/>
        <v>18041015.625</v>
      </c>
    </row>
    <row r="198" spans="1:5">
      <c r="A198" s="62">
        <v>191</v>
      </c>
      <c r="B198" s="72">
        <f t="shared" si="16"/>
        <v>1347656250</v>
      </c>
      <c r="C198" s="72">
        <f t="shared" si="17"/>
        <v>5859375</v>
      </c>
      <c r="D198" s="66">
        <f t="shared" si="15"/>
        <v>12128906.25</v>
      </c>
      <c r="E198" s="75">
        <f t="shared" si="14"/>
        <v>17988281.25</v>
      </c>
    </row>
    <row r="199" spans="1:5">
      <c r="A199" s="62">
        <v>192</v>
      </c>
      <c r="B199" s="72">
        <f t="shared" si="16"/>
        <v>1341796875</v>
      </c>
      <c r="C199" s="72">
        <f t="shared" si="17"/>
        <v>5859375</v>
      </c>
      <c r="D199" s="66">
        <f t="shared" si="15"/>
        <v>12076171.875</v>
      </c>
      <c r="E199" s="75">
        <f t="shared" si="14"/>
        <v>17935546.875</v>
      </c>
    </row>
    <row r="200" spans="1:5">
      <c r="A200" s="62">
        <v>193</v>
      </c>
      <c r="B200" s="72">
        <f t="shared" si="16"/>
        <v>1335937500</v>
      </c>
      <c r="C200" s="72">
        <f t="shared" si="17"/>
        <v>5859375</v>
      </c>
      <c r="D200" s="66">
        <f t="shared" si="15"/>
        <v>12023437.5</v>
      </c>
      <c r="E200" s="75">
        <f t="shared" si="14"/>
        <v>17882812.5</v>
      </c>
    </row>
    <row r="201" spans="1:5">
      <c r="A201" s="62">
        <v>194</v>
      </c>
      <c r="B201" s="72">
        <f t="shared" si="16"/>
        <v>1330078125</v>
      </c>
      <c r="C201" s="72">
        <f t="shared" si="17"/>
        <v>5859375</v>
      </c>
      <c r="D201" s="66">
        <f t="shared" si="15"/>
        <v>11970703.125</v>
      </c>
      <c r="E201" s="75">
        <f t="shared" si="14"/>
        <v>17830078.125</v>
      </c>
    </row>
    <row r="202" spans="1:5">
      <c r="A202" s="62">
        <v>195</v>
      </c>
      <c r="B202" s="72">
        <f t="shared" si="16"/>
        <v>1324218750</v>
      </c>
      <c r="C202" s="72">
        <f t="shared" si="17"/>
        <v>5859375</v>
      </c>
      <c r="D202" s="66">
        <f t="shared" si="15"/>
        <v>11917968.75</v>
      </c>
      <c r="E202" s="75">
        <f t="shared" si="14"/>
        <v>17777343.75</v>
      </c>
    </row>
    <row r="203" spans="1:5">
      <c r="A203" s="62">
        <v>196</v>
      </c>
      <c r="B203" s="72">
        <f t="shared" si="16"/>
        <v>1318359375</v>
      </c>
      <c r="C203" s="72">
        <f t="shared" si="17"/>
        <v>5859375</v>
      </c>
      <c r="D203" s="66">
        <f t="shared" si="15"/>
        <v>11865234.375</v>
      </c>
      <c r="E203" s="75">
        <f t="shared" si="14"/>
        <v>17724609.375</v>
      </c>
    </row>
    <row r="204" spans="1:5">
      <c r="A204" s="62">
        <v>197</v>
      </c>
      <c r="B204" s="72">
        <f t="shared" si="16"/>
        <v>1312500000</v>
      </c>
      <c r="C204" s="72">
        <f t="shared" si="17"/>
        <v>5859375</v>
      </c>
      <c r="D204" s="66">
        <f t="shared" si="15"/>
        <v>11812500</v>
      </c>
      <c r="E204" s="75">
        <f t="shared" si="14"/>
        <v>17671875</v>
      </c>
    </row>
    <row r="205" spans="1:5">
      <c r="A205" s="62">
        <v>198</v>
      </c>
      <c r="B205" s="72">
        <f t="shared" si="16"/>
        <v>1306640625</v>
      </c>
      <c r="C205" s="72">
        <f t="shared" si="17"/>
        <v>5859375</v>
      </c>
      <c r="D205" s="66">
        <f t="shared" si="15"/>
        <v>11759765.625</v>
      </c>
      <c r="E205" s="75">
        <f t="shared" ref="E205:E268" si="18">SUM(C205+D205)</f>
        <v>17619140.625</v>
      </c>
    </row>
    <row r="206" spans="1:5">
      <c r="A206" s="62">
        <v>199</v>
      </c>
      <c r="B206" s="72">
        <f t="shared" si="16"/>
        <v>1300781250</v>
      </c>
      <c r="C206" s="72">
        <f t="shared" si="17"/>
        <v>5859375</v>
      </c>
      <c r="D206" s="66">
        <f t="shared" si="15"/>
        <v>11707031.25</v>
      </c>
      <c r="E206" s="75">
        <f t="shared" si="18"/>
        <v>17566406.25</v>
      </c>
    </row>
    <row r="207" spans="1:5">
      <c r="A207" s="62">
        <v>200</v>
      </c>
      <c r="B207" s="72">
        <f t="shared" si="16"/>
        <v>1294921875</v>
      </c>
      <c r="C207" s="72">
        <f t="shared" si="17"/>
        <v>5859375</v>
      </c>
      <c r="D207" s="66">
        <f t="shared" si="15"/>
        <v>11654296.875</v>
      </c>
      <c r="E207" s="75">
        <f t="shared" si="18"/>
        <v>17513671.875</v>
      </c>
    </row>
    <row r="208" spans="1:5">
      <c r="A208" s="62">
        <v>201</v>
      </c>
      <c r="B208" s="72">
        <f t="shared" si="16"/>
        <v>1289062500</v>
      </c>
      <c r="C208" s="72">
        <f t="shared" si="17"/>
        <v>5859375</v>
      </c>
      <c r="D208" s="66">
        <f t="shared" si="15"/>
        <v>11601562.5</v>
      </c>
      <c r="E208" s="75">
        <f t="shared" si="18"/>
        <v>17460937.5</v>
      </c>
    </row>
    <row r="209" spans="1:5">
      <c r="A209" s="62">
        <v>202</v>
      </c>
      <c r="B209" s="72">
        <f t="shared" si="16"/>
        <v>1283203125</v>
      </c>
      <c r="C209" s="72">
        <f t="shared" si="17"/>
        <v>5859375</v>
      </c>
      <c r="D209" s="66">
        <f t="shared" si="15"/>
        <v>11548828.125</v>
      </c>
      <c r="E209" s="75">
        <f t="shared" si="18"/>
        <v>17408203.125</v>
      </c>
    </row>
    <row r="210" spans="1:5">
      <c r="A210" s="62">
        <v>203</v>
      </c>
      <c r="B210" s="72">
        <f t="shared" si="16"/>
        <v>1277343750</v>
      </c>
      <c r="C210" s="72">
        <f t="shared" si="17"/>
        <v>5859375</v>
      </c>
      <c r="D210" s="66">
        <f t="shared" ref="D210:D273" si="19">IF(A210&lt;=$B$4,B210*$B$3/12,B210*$B$5/12)</f>
        <v>11496093.75</v>
      </c>
      <c r="E210" s="75">
        <f t="shared" si="18"/>
        <v>17355468.75</v>
      </c>
    </row>
    <row r="211" spans="1:5">
      <c r="A211" s="62">
        <v>204</v>
      </c>
      <c r="B211" s="72">
        <f t="shared" si="16"/>
        <v>1271484375</v>
      </c>
      <c r="C211" s="72">
        <f t="shared" si="17"/>
        <v>5859375</v>
      </c>
      <c r="D211" s="66">
        <f t="shared" si="19"/>
        <v>11443359.375</v>
      </c>
      <c r="E211" s="75">
        <f t="shared" si="18"/>
        <v>17302734.375</v>
      </c>
    </row>
    <row r="212" spans="1:5">
      <c r="A212" s="62">
        <v>205</v>
      </c>
      <c r="B212" s="72">
        <f t="shared" si="16"/>
        <v>1265625000</v>
      </c>
      <c r="C212" s="72">
        <f t="shared" si="17"/>
        <v>5859375</v>
      </c>
      <c r="D212" s="66">
        <f t="shared" si="19"/>
        <v>11390625</v>
      </c>
      <c r="E212" s="75">
        <f t="shared" si="18"/>
        <v>17250000</v>
      </c>
    </row>
    <row r="213" spans="1:5">
      <c r="A213" s="62">
        <v>206</v>
      </c>
      <c r="B213" s="72">
        <f t="shared" si="16"/>
        <v>1259765625</v>
      </c>
      <c r="C213" s="72">
        <f t="shared" si="17"/>
        <v>5859375</v>
      </c>
      <c r="D213" s="66">
        <f t="shared" si="19"/>
        <v>11337890.625</v>
      </c>
      <c r="E213" s="75">
        <f t="shared" si="18"/>
        <v>17197265.625</v>
      </c>
    </row>
    <row r="214" spans="1:5">
      <c r="A214" s="62">
        <v>207</v>
      </c>
      <c r="B214" s="72">
        <f t="shared" si="16"/>
        <v>1253906250</v>
      </c>
      <c r="C214" s="72">
        <f t="shared" si="17"/>
        <v>5859375</v>
      </c>
      <c r="D214" s="66">
        <f t="shared" si="19"/>
        <v>11285156.25</v>
      </c>
      <c r="E214" s="75">
        <f t="shared" si="18"/>
        <v>17144531.25</v>
      </c>
    </row>
    <row r="215" spans="1:5">
      <c r="A215" s="62">
        <v>208</v>
      </c>
      <c r="B215" s="72">
        <f t="shared" si="16"/>
        <v>1248046875</v>
      </c>
      <c r="C215" s="72">
        <f t="shared" si="17"/>
        <v>5859375</v>
      </c>
      <c r="D215" s="66">
        <f t="shared" si="19"/>
        <v>11232421.875</v>
      </c>
      <c r="E215" s="75">
        <f t="shared" si="18"/>
        <v>17091796.875</v>
      </c>
    </row>
    <row r="216" spans="1:5">
      <c r="A216" s="62">
        <v>209</v>
      </c>
      <c r="B216" s="72">
        <f t="shared" si="16"/>
        <v>1242187500</v>
      </c>
      <c r="C216" s="72">
        <f t="shared" si="17"/>
        <v>5859375</v>
      </c>
      <c r="D216" s="66">
        <f t="shared" si="19"/>
        <v>11179687.5</v>
      </c>
      <c r="E216" s="75">
        <f t="shared" si="18"/>
        <v>17039062.5</v>
      </c>
    </row>
    <row r="217" spans="1:5">
      <c r="A217" s="62">
        <v>210</v>
      </c>
      <c r="B217" s="72">
        <f t="shared" si="16"/>
        <v>1236328125</v>
      </c>
      <c r="C217" s="72">
        <f t="shared" si="17"/>
        <v>5859375</v>
      </c>
      <c r="D217" s="66">
        <f t="shared" si="19"/>
        <v>11126953.125</v>
      </c>
      <c r="E217" s="75">
        <f t="shared" si="18"/>
        <v>16986328.125</v>
      </c>
    </row>
    <row r="218" spans="1:5">
      <c r="A218" s="62">
        <v>211</v>
      </c>
      <c r="B218" s="72">
        <f t="shared" si="16"/>
        <v>1230468750</v>
      </c>
      <c r="C218" s="72">
        <f t="shared" si="17"/>
        <v>5859375</v>
      </c>
      <c r="D218" s="66">
        <f t="shared" si="19"/>
        <v>11074218.75</v>
      </c>
      <c r="E218" s="75">
        <f t="shared" si="18"/>
        <v>16933593.75</v>
      </c>
    </row>
    <row r="219" spans="1:5">
      <c r="A219" s="62">
        <v>212</v>
      </c>
      <c r="B219" s="72">
        <f t="shared" si="16"/>
        <v>1224609375</v>
      </c>
      <c r="C219" s="72">
        <f t="shared" si="17"/>
        <v>5859375</v>
      </c>
      <c r="D219" s="66">
        <f t="shared" si="19"/>
        <v>11021484.375</v>
      </c>
      <c r="E219" s="75">
        <f t="shared" si="18"/>
        <v>16880859.375</v>
      </c>
    </row>
    <row r="220" spans="1:5">
      <c r="A220" s="62">
        <v>213</v>
      </c>
      <c r="B220" s="72">
        <f t="shared" si="16"/>
        <v>1218750000</v>
      </c>
      <c r="C220" s="72">
        <f t="shared" si="17"/>
        <v>5859375</v>
      </c>
      <c r="D220" s="66">
        <f t="shared" si="19"/>
        <v>10968750</v>
      </c>
      <c r="E220" s="75">
        <f t="shared" si="18"/>
        <v>16828125</v>
      </c>
    </row>
    <row r="221" spans="1:5">
      <c r="A221" s="62">
        <v>214</v>
      </c>
      <c r="B221" s="72">
        <f t="shared" si="16"/>
        <v>1212890625</v>
      </c>
      <c r="C221" s="72">
        <f t="shared" si="17"/>
        <v>5859375</v>
      </c>
      <c r="D221" s="66">
        <f t="shared" si="19"/>
        <v>10916015.625</v>
      </c>
      <c r="E221" s="75">
        <f t="shared" si="18"/>
        <v>16775390.625</v>
      </c>
    </row>
    <row r="222" spans="1:5">
      <c r="A222" s="62">
        <v>215</v>
      </c>
      <c r="B222" s="72">
        <f t="shared" si="16"/>
        <v>1207031250</v>
      </c>
      <c r="C222" s="72">
        <f t="shared" si="17"/>
        <v>5859375</v>
      </c>
      <c r="D222" s="66">
        <f t="shared" si="19"/>
        <v>10863281.25</v>
      </c>
      <c r="E222" s="75">
        <f t="shared" si="18"/>
        <v>16722656.25</v>
      </c>
    </row>
    <row r="223" spans="1:5">
      <c r="A223" s="62">
        <v>216</v>
      </c>
      <c r="B223" s="72">
        <f t="shared" ref="B223:B286" si="20">B222-C222</f>
        <v>1201171875</v>
      </c>
      <c r="C223" s="72">
        <f t="shared" si="17"/>
        <v>5859375</v>
      </c>
      <c r="D223" s="66">
        <f t="shared" si="19"/>
        <v>10810546.875</v>
      </c>
      <c r="E223" s="75">
        <f t="shared" si="18"/>
        <v>16669921.875</v>
      </c>
    </row>
    <row r="224" spans="1:5">
      <c r="A224" s="62">
        <v>217</v>
      </c>
      <c r="B224" s="72">
        <f t="shared" si="20"/>
        <v>1195312500</v>
      </c>
      <c r="C224" s="72">
        <f t="shared" si="17"/>
        <v>5859375</v>
      </c>
      <c r="D224" s="66">
        <f t="shared" si="19"/>
        <v>10757812.5</v>
      </c>
      <c r="E224" s="75">
        <f t="shared" si="18"/>
        <v>16617187.5</v>
      </c>
    </row>
    <row r="225" spans="1:5">
      <c r="A225" s="62">
        <v>218</v>
      </c>
      <c r="B225" s="72">
        <f t="shared" si="20"/>
        <v>1189453125</v>
      </c>
      <c r="C225" s="72">
        <f t="shared" si="17"/>
        <v>5859375</v>
      </c>
      <c r="D225" s="66">
        <f t="shared" si="19"/>
        <v>10705078.125</v>
      </c>
      <c r="E225" s="75">
        <f t="shared" si="18"/>
        <v>16564453.125</v>
      </c>
    </row>
    <row r="226" spans="1:5">
      <c r="A226" s="62">
        <v>219</v>
      </c>
      <c r="B226" s="72">
        <f t="shared" si="20"/>
        <v>1183593750</v>
      </c>
      <c r="C226" s="72">
        <f t="shared" si="17"/>
        <v>5859375</v>
      </c>
      <c r="D226" s="66">
        <f t="shared" si="19"/>
        <v>10652343.75</v>
      </c>
      <c r="E226" s="75">
        <f t="shared" si="18"/>
        <v>16511718.75</v>
      </c>
    </row>
    <row r="227" spans="1:5">
      <c r="A227" s="62">
        <v>220</v>
      </c>
      <c r="B227" s="72">
        <f t="shared" si="20"/>
        <v>1177734375</v>
      </c>
      <c r="C227" s="72">
        <f t="shared" si="17"/>
        <v>5859375</v>
      </c>
      <c r="D227" s="66">
        <f t="shared" si="19"/>
        <v>10599609.375</v>
      </c>
      <c r="E227" s="75">
        <f t="shared" si="18"/>
        <v>16458984.375</v>
      </c>
    </row>
    <row r="228" spans="1:5">
      <c r="A228" s="62">
        <v>221</v>
      </c>
      <c r="B228" s="72">
        <f t="shared" si="20"/>
        <v>1171875000</v>
      </c>
      <c r="C228" s="72">
        <f t="shared" si="17"/>
        <v>5859375</v>
      </c>
      <c r="D228" s="66">
        <f t="shared" si="19"/>
        <v>10546875</v>
      </c>
      <c r="E228" s="75">
        <f t="shared" si="18"/>
        <v>16406250</v>
      </c>
    </row>
    <row r="229" spans="1:5">
      <c r="A229" s="62">
        <v>222</v>
      </c>
      <c r="B229" s="72">
        <f t="shared" si="20"/>
        <v>1166015625</v>
      </c>
      <c r="C229" s="72">
        <f t="shared" si="17"/>
        <v>5859375</v>
      </c>
      <c r="D229" s="66">
        <f t="shared" si="19"/>
        <v>10494140.625</v>
      </c>
      <c r="E229" s="75">
        <f t="shared" si="18"/>
        <v>16353515.625</v>
      </c>
    </row>
    <row r="230" spans="1:5">
      <c r="A230" s="62">
        <v>223</v>
      </c>
      <c r="B230" s="72">
        <f t="shared" si="20"/>
        <v>1160156250</v>
      </c>
      <c r="C230" s="72">
        <f t="shared" si="17"/>
        <v>5859375</v>
      </c>
      <c r="D230" s="66">
        <f t="shared" si="19"/>
        <v>10441406.25</v>
      </c>
      <c r="E230" s="75">
        <f t="shared" si="18"/>
        <v>16300781.25</v>
      </c>
    </row>
    <row r="231" spans="1:5">
      <c r="A231" s="62">
        <v>224</v>
      </c>
      <c r="B231" s="72">
        <f t="shared" si="20"/>
        <v>1154296875</v>
      </c>
      <c r="C231" s="72">
        <f t="shared" si="17"/>
        <v>5859375</v>
      </c>
      <c r="D231" s="66">
        <f t="shared" si="19"/>
        <v>10388671.875</v>
      </c>
      <c r="E231" s="75">
        <f t="shared" si="18"/>
        <v>16248046.875</v>
      </c>
    </row>
    <row r="232" spans="1:5">
      <c r="A232" s="62">
        <v>225</v>
      </c>
      <c r="B232" s="72">
        <f t="shared" si="20"/>
        <v>1148437500</v>
      </c>
      <c r="C232" s="72">
        <f t="shared" si="17"/>
        <v>5859375</v>
      </c>
      <c r="D232" s="66">
        <f t="shared" si="19"/>
        <v>10335937.5</v>
      </c>
      <c r="E232" s="75">
        <f t="shared" si="18"/>
        <v>16195312.5</v>
      </c>
    </row>
    <row r="233" spans="1:5">
      <c r="A233" s="62">
        <v>226</v>
      </c>
      <c r="B233" s="72">
        <f t="shared" si="20"/>
        <v>1142578125</v>
      </c>
      <c r="C233" s="72">
        <f t="shared" si="17"/>
        <v>5859375</v>
      </c>
      <c r="D233" s="66">
        <f t="shared" si="19"/>
        <v>10283203.125</v>
      </c>
      <c r="E233" s="75">
        <f t="shared" si="18"/>
        <v>16142578.125</v>
      </c>
    </row>
    <row r="234" spans="1:5">
      <c r="A234" s="62">
        <v>227</v>
      </c>
      <c r="B234" s="72">
        <f t="shared" si="20"/>
        <v>1136718750</v>
      </c>
      <c r="C234" s="72">
        <f t="shared" si="17"/>
        <v>5859375</v>
      </c>
      <c r="D234" s="66">
        <f t="shared" si="19"/>
        <v>10230468.75</v>
      </c>
      <c r="E234" s="75">
        <f t="shared" si="18"/>
        <v>16089843.75</v>
      </c>
    </row>
    <row r="235" spans="1:5">
      <c r="A235" s="62">
        <v>228</v>
      </c>
      <c r="B235" s="72">
        <f t="shared" si="20"/>
        <v>1130859375</v>
      </c>
      <c r="C235" s="72">
        <f t="shared" si="17"/>
        <v>5859375</v>
      </c>
      <c r="D235" s="66">
        <f t="shared" si="19"/>
        <v>10177734.375</v>
      </c>
      <c r="E235" s="75">
        <f t="shared" si="18"/>
        <v>16037109.375</v>
      </c>
    </row>
    <row r="236" spans="1:5">
      <c r="A236" s="62">
        <v>229</v>
      </c>
      <c r="B236" s="72">
        <f t="shared" si="20"/>
        <v>1125000000</v>
      </c>
      <c r="C236" s="72">
        <f t="shared" si="17"/>
        <v>5859375</v>
      </c>
      <c r="D236" s="66">
        <f t="shared" si="19"/>
        <v>10125000</v>
      </c>
      <c r="E236" s="75">
        <f t="shared" si="18"/>
        <v>15984375</v>
      </c>
    </row>
    <row r="237" spans="1:5">
      <c r="A237" s="62">
        <v>230</v>
      </c>
      <c r="B237" s="72">
        <f t="shared" si="20"/>
        <v>1119140625</v>
      </c>
      <c r="C237" s="72">
        <f t="shared" ref="C237:C300" si="21">$B$44/(B$1-$B$4)</f>
        <v>5859375</v>
      </c>
      <c r="D237" s="66">
        <f t="shared" si="19"/>
        <v>10072265.625</v>
      </c>
      <c r="E237" s="75">
        <f t="shared" si="18"/>
        <v>15931640.625</v>
      </c>
    </row>
    <row r="238" spans="1:5">
      <c r="A238" s="62">
        <v>231</v>
      </c>
      <c r="B238" s="72">
        <f t="shared" si="20"/>
        <v>1113281250</v>
      </c>
      <c r="C238" s="72">
        <f t="shared" si="21"/>
        <v>5859375</v>
      </c>
      <c r="D238" s="66">
        <f t="shared" si="19"/>
        <v>10019531.25</v>
      </c>
      <c r="E238" s="75">
        <f t="shared" si="18"/>
        <v>15878906.25</v>
      </c>
    </row>
    <row r="239" spans="1:5">
      <c r="A239" s="62">
        <v>232</v>
      </c>
      <c r="B239" s="72">
        <f t="shared" si="20"/>
        <v>1107421875</v>
      </c>
      <c r="C239" s="72">
        <f t="shared" si="21"/>
        <v>5859375</v>
      </c>
      <c r="D239" s="66">
        <f t="shared" si="19"/>
        <v>9966796.875</v>
      </c>
      <c r="E239" s="75">
        <f t="shared" si="18"/>
        <v>15826171.875</v>
      </c>
    </row>
    <row r="240" spans="1:5">
      <c r="A240" s="62">
        <v>233</v>
      </c>
      <c r="B240" s="72">
        <f t="shared" si="20"/>
        <v>1101562500</v>
      </c>
      <c r="C240" s="72">
        <f t="shared" si="21"/>
        <v>5859375</v>
      </c>
      <c r="D240" s="66">
        <f t="shared" si="19"/>
        <v>9914062.5</v>
      </c>
      <c r="E240" s="75">
        <f t="shared" si="18"/>
        <v>15773437.5</v>
      </c>
    </row>
    <row r="241" spans="1:5">
      <c r="A241" s="62">
        <v>234</v>
      </c>
      <c r="B241" s="72">
        <f t="shared" si="20"/>
        <v>1095703125</v>
      </c>
      <c r="C241" s="72">
        <f t="shared" si="21"/>
        <v>5859375</v>
      </c>
      <c r="D241" s="66">
        <f t="shared" si="19"/>
        <v>9861328.125</v>
      </c>
      <c r="E241" s="75">
        <f t="shared" si="18"/>
        <v>15720703.125</v>
      </c>
    </row>
    <row r="242" spans="1:5">
      <c r="A242" s="62">
        <v>235</v>
      </c>
      <c r="B242" s="72">
        <f t="shared" si="20"/>
        <v>1089843750</v>
      </c>
      <c r="C242" s="72">
        <f t="shared" si="21"/>
        <v>5859375</v>
      </c>
      <c r="D242" s="66">
        <f t="shared" si="19"/>
        <v>9808593.75</v>
      </c>
      <c r="E242" s="75">
        <f t="shared" si="18"/>
        <v>15667968.75</v>
      </c>
    </row>
    <row r="243" spans="1:5">
      <c r="A243" s="62">
        <v>236</v>
      </c>
      <c r="B243" s="72">
        <f t="shared" si="20"/>
        <v>1083984375</v>
      </c>
      <c r="C243" s="72">
        <f t="shared" si="21"/>
        <v>5859375</v>
      </c>
      <c r="D243" s="66">
        <f t="shared" si="19"/>
        <v>9755859.375</v>
      </c>
      <c r="E243" s="75">
        <f t="shared" si="18"/>
        <v>15615234.375</v>
      </c>
    </row>
    <row r="244" spans="1:5">
      <c r="A244" s="62">
        <v>237</v>
      </c>
      <c r="B244" s="72">
        <f t="shared" si="20"/>
        <v>1078125000</v>
      </c>
      <c r="C244" s="72">
        <f t="shared" si="21"/>
        <v>5859375</v>
      </c>
      <c r="D244" s="66">
        <f t="shared" si="19"/>
        <v>9703125</v>
      </c>
      <c r="E244" s="75">
        <f t="shared" si="18"/>
        <v>15562500</v>
      </c>
    </row>
    <row r="245" spans="1:5">
      <c r="A245" s="62">
        <v>238</v>
      </c>
      <c r="B245" s="72">
        <f t="shared" si="20"/>
        <v>1072265625</v>
      </c>
      <c r="C245" s="72">
        <f t="shared" si="21"/>
        <v>5859375</v>
      </c>
      <c r="D245" s="66">
        <f t="shared" si="19"/>
        <v>9650390.625</v>
      </c>
      <c r="E245" s="75">
        <f t="shared" si="18"/>
        <v>15509765.625</v>
      </c>
    </row>
    <row r="246" spans="1:5">
      <c r="A246" s="62">
        <v>239</v>
      </c>
      <c r="B246" s="72">
        <f t="shared" si="20"/>
        <v>1066406250</v>
      </c>
      <c r="C246" s="72">
        <f t="shared" si="21"/>
        <v>5859375</v>
      </c>
      <c r="D246" s="66">
        <f t="shared" si="19"/>
        <v>9597656.25</v>
      </c>
      <c r="E246" s="75">
        <f t="shared" si="18"/>
        <v>15457031.25</v>
      </c>
    </row>
    <row r="247" spans="1:5">
      <c r="A247" s="62">
        <v>240</v>
      </c>
      <c r="B247" s="72">
        <f t="shared" si="20"/>
        <v>1060546875</v>
      </c>
      <c r="C247" s="72">
        <f t="shared" si="21"/>
        <v>5859375</v>
      </c>
      <c r="D247" s="66">
        <f t="shared" si="19"/>
        <v>9544921.875</v>
      </c>
      <c r="E247" s="75">
        <f t="shared" si="18"/>
        <v>15404296.875</v>
      </c>
    </row>
    <row r="248" spans="1:5">
      <c r="A248" s="62">
        <v>241</v>
      </c>
      <c r="B248" s="72">
        <f t="shared" si="20"/>
        <v>1054687500</v>
      </c>
      <c r="C248" s="72">
        <f t="shared" si="21"/>
        <v>5859375</v>
      </c>
      <c r="D248" s="66">
        <f t="shared" si="19"/>
        <v>9492187.5</v>
      </c>
      <c r="E248" s="75">
        <f t="shared" si="18"/>
        <v>15351562.5</v>
      </c>
    </row>
    <row r="249" spans="1:5">
      <c r="A249" s="62">
        <v>242</v>
      </c>
      <c r="B249" s="72">
        <f t="shared" si="20"/>
        <v>1048828125</v>
      </c>
      <c r="C249" s="72">
        <f t="shared" si="21"/>
        <v>5859375</v>
      </c>
      <c r="D249" s="66">
        <f t="shared" si="19"/>
        <v>9439453.125</v>
      </c>
      <c r="E249" s="75">
        <f t="shared" si="18"/>
        <v>15298828.125</v>
      </c>
    </row>
    <row r="250" spans="1:5">
      <c r="A250" s="62">
        <v>243</v>
      </c>
      <c r="B250" s="72">
        <f t="shared" si="20"/>
        <v>1042968750</v>
      </c>
      <c r="C250" s="72">
        <f t="shared" si="21"/>
        <v>5859375</v>
      </c>
      <c r="D250" s="66">
        <f t="shared" si="19"/>
        <v>9386718.75</v>
      </c>
      <c r="E250" s="75">
        <f t="shared" si="18"/>
        <v>15246093.75</v>
      </c>
    </row>
    <row r="251" spans="1:5">
      <c r="A251" s="62">
        <v>244</v>
      </c>
      <c r="B251" s="72">
        <f t="shared" si="20"/>
        <v>1037109375</v>
      </c>
      <c r="C251" s="72">
        <f t="shared" si="21"/>
        <v>5859375</v>
      </c>
      <c r="D251" s="66">
        <f t="shared" si="19"/>
        <v>9333984.375</v>
      </c>
      <c r="E251" s="75">
        <f t="shared" si="18"/>
        <v>15193359.375</v>
      </c>
    </row>
    <row r="252" spans="1:5">
      <c r="A252" s="62">
        <v>245</v>
      </c>
      <c r="B252" s="72">
        <f t="shared" si="20"/>
        <v>1031250000</v>
      </c>
      <c r="C252" s="72">
        <f t="shared" si="21"/>
        <v>5859375</v>
      </c>
      <c r="D252" s="66">
        <f t="shared" si="19"/>
        <v>9281250</v>
      </c>
      <c r="E252" s="75">
        <f t="shared" si="18"/>
        <v>15140625</v>
      </c>
    </row>
    <row r="253" spans="1:5">
      <c r="A253" s="62">
        <v>246</v>
      </c>
      <c r="B253" s="72">
        <f t="shared" si="20"/>
        <v>1025390625</v>
      </c>
      <c r="C253" s="72">
        <f t="shared" si="21"/>
        <v>5859375</v>
      </c>
      <c r="D253" s="66">
        <f t="shared" si="19"/>
        <v>9228515.625</v>
      </c>
      <c r="E253" s="75">
        <f t="shared" si="18"/>
        <v>15087890.625</v>
      </c>
    </row>
    <row r="254" spans="1:5">
      <c r="A254" s="62">
        <v>247</v>
      </c>
      <c r="B254" s="72">
        <f t="shared" si="20"/>
        <v>1019531250</v>
      </c>
      <c r="C254" s="72">
        <f t="shared" si="21"/>
        <v>5859375</v>
      </c>
      <c r="D254" s="66">
        <f t="shared" si="19"/>
        <v>9175781.25</v>
      </c>
      <c r="E254" s="75">
        <f t="shared" si="18"/>
        <v>15035156.25</v>
      </c>
    </row>
    <row r="255" spans="1:5">
      <c r="A255" s="62">
        <v>248</v>
      </c>
      <c r="B255" s="72">
        <f t="shared" si="20"/>
        <v>1013671875</v>
      </c>
      <c r="C255" s="72">
        <f t="shared" si="21"/>
        <v>5859375</v>
      </c>
      <c r="D255" s="66">
        <f t="shared" si="19"/>
        <v>9123046.875</v>
      </c>
      <c r="E255" s="75">
        <f t="shared" si="18"/>
        <v>14982421.875</v>
      </c>
    </row>
    <row r="256" spans="1:5">
      <c r="A256" s="62">
        <v>249</v>
      </c>
      <c r="B256" s="72">
        <f t="shared" si="20"/>
        <v>1007812500</v>
      </c>
      <c r="C256" s="72">
        <f t="shared" si="21"/>
        <v>5859375</v>
      </c>
      <c r="D256" s="66">
        <f t="shared" si="19"/>
        <v>9070312.5</v>
      </c>
      <c r="E256" s="75">
        <f t="shared" si="18"/>
        <v>14929687.5</v>
      </c>
    </row>
    <row r="257" spans="1:5">
      <c r="A257" s="62">
        <v>250</v>
      </c>
      <c r="B257" s="72">
        <f t="shared" si="20"/>
        <v>1001953125</v>
      </c>
      <c r="C257" s="72">
        <f t="shared" si="21"/>
        <v>5859375</v>
      </c>
      <c r="D257" s="66">
        <f t="shared" si="19"/>
        <v>9017578.125</v>
      </c>
      <c r="E257" s="75">
        <f t="shared" si="18"/>
        <v>14876953.125</v>
      </c>
    </row>
    <row r="258" spans="1:5">
      <c r="A258" s="62">
        <v>251</v>
      </c>
      <c r="B258" s="72">
        <f t="shared" si="20"/>
        <v>996093750</v>
      </c>
      <c r="C258" s="72">
        <f t="shared" si="21"/>
        <v>5859375</v>
      </c>
      <c r="D258" s="66">
        <f t="shared" si="19"/>
        <v>8964843.75</v>
      </c>
      <c r="E258" s="75">
        <f t="shared" si="18"/>
        <v>14824218.75</v>
      </c>
    </row>
    <row r="259" spans="1:5">
      <c r="A259" s="62">
        <v>252</v>
      </c>
      <c r="B259" s="72">
        <f t="shared" si="20"/>
        <v>990234375</v>
      </c>
      <c r="C259" s="72">
        <f t="shared" si="21"/>
        <v>5859375</v>
      </c>
      <c r="D259" s="66">
        <f t="shared" si="19"/>
        <v>8912109.375</v>
      </c>
      <c r="E259" s="75">
        <f t="shared" si="18"/>
        <v>14771484.375</v>
      </c>
    </row>
    <row r="260" spans="1:5">
      <c r="A260" s="62">
        <v>253</v>
      </c>
      <c r="B260" s="72">
        <f t="shared" si="20"/>
        <v>984375000</v>
      </c>
      <c r="C260" s="72">
        <f t="shared" si="21"/>
        <v>5859375</v>
      </c>
      <c r="D260" s="66">
        <f t="shared" si="19"/>
        <v>8859375</v>
      </c>
      <c r="E260" s="75">
        <f t="shared" si="18"/>
        <v>14718750</v>
      </c>
    </row>
    <row r="261" spans="1:5">
      <c r="A261" s="62">
        <v>254</v>
      </c>
      <c r="B261" s="72">
        <f t="shared" si="20"/>
        <v>978515625</v>
      </c>
      <c r="C261" s="72">
        <f t="shared" si="21"/>
        <v>5859375</v>
      </c>
      <c r="D261" s="66">
        <f t="shared" si="19"/>
        <v>8806640.625</v>
      </c>
      <c r="E261" s="75">
        <f t="shared" si="18"/>
        <v>14666015.625</v>
      </c>
    </row>
    <row r="262" spans="1:5">
      <c r="A262" s="62">
        <v>255</v>
      </c>
      <c r="B262" s="72">
        <f t="shared" si="20"/>
        <v>972656250</v>
      </c>
      <c r="C262" s="72">
        <f t="shared" si="21"/>
        <v>5859375</v>
      </c>
      <c r="D262" s="66">
        <f t="shared" si="19"/>
        <v>8753906.25</v>
      </c>
      <c r="E262" s="75">
        <f t="shared" si="18"/>
        <v>14613281.25</v>
      </c>
    </row>
    <row r="263" spans="1:5">
      <c r="A263" s="62">
        <v>256</v>
      </c>
      <c r="B263" s="72">
        <f t="shared" si="20"/>
        <v>966796875</v>
      </c>
      <c r="C263" s="72">
        <f t="shared" si="21"/>
        <v>5859375</v>
      </c>
      <c r="D263" s="66">
        <f t="shared" si="19"/>
        <v>8701171.875</v>
      </c>
      <c r="E263" s="75">
        <f t="shared" si="18"/>
        <v>14560546.875</v>
      </c>
    </row>
    <row r="264" spans="1:5">
      <c r="A264" s="62">
        <v>257</v>
      </c>
      <c r="B264" s="72">
        <f t="shared" si="20"/>
        <v>960937500</v>
      </c>
      <c r="C264" s="72">
        <f t="shared" si="21"/>
        <v>5859375</v>
      </c>
      <c r="D264" s="66">
        <f t="shared" si="19"/>
        <v>8648437.5</v>
      </c>
      <c r="E264" s="75">
        <f t="shared" si="18"/>
        <v>14507812.5</v>
      </c>
    </row>
    <row r="265" spans="1:5">
      <c r="A265" s="62">
        <v>258</v>
      </c>
      <c r="B265" s="72">
        <f t="shared" si="20"/>
        <v>955078125</v>
      </c>
      <c r="C265" s="72">
        <f t="shared" si="21"/>
        <v>5859375</v>
      </c>
      <c r="D265" s="66">
        <f t="shared" si="19"/>
        <v>8595703.125</v>
      </c>
      <c r="E265" s="75">
        <f t="shared" si="18"/>
        <v>14455078.125</v>
      </c>
    </row>
    <row r="266" spans="1:5">
      <c r="A266" s="62">
        <v>259</v>
      </c>
      <c r="B266" s="72">
        <f t="shared" si="20"/>
        <v>949218750</v>
      </c>
      <c r="C266" s="72">
        <f t="shared" si="21"/>
        <v>5859375</v>
      </c>
      <c r="D266" s="66">
        <f t="shared" si="19"/>
        <v>8542968.75</v>
      </c>
      <c r="E266" s="75">
        <f t="shared" si="18"/>
        <v>14402343.75</v>
      </c>
    </row>
    <row r="267" spans="1:5">
      <c r="A267" s="62">
        <v>260</v>
      </c>
      <c r="B267" s="72">
        <f t="shared" si="20"/>
        <v>943359375</v>
      </c>
      <c r="C267" s="72">
        <f t="shared" si="21"/>
        <v>5859375</v>
      </c>
      <c r="D267" s="66">
        <f t="shared" si="19"/>
        <v>8490234.375</v>
      </c>
      <c r="E267" s="75">
        <f t="shared" si="18"/>
        <v>14349609.375</v>
      </c>
    </row>
    <row r="268" spans="1:5">
      <c r="A268" s="62">
        <v>261</v>
      </c>
      <c r="B268" s="72">
        <f t="shared" si="20"/>
        <v>937500000</v>
      </c>
      <c r="C268" s="72">
        <f t="shared" si="21"/>
        <v>5859375</v>
      </c>
      <c r="D268" s="66">
        <f t="shared" si="19"/>
        <v>8437500</v>
      </c>
      <c r="E268" s="75">
        <f t="shared" si="18"/>
        <v>14296875</v>
      </c>
    </row>
    <row r="269" spans="1:5">
      <c r="A269" s="62">
        <v>262</v>
      </c>
      <c r="B269" s="72">
        <f t="shared" si="20"/>
        <v>931640625</v>
      </c>
      <c r="C269" s="72">
        <f t="shared" si="21"/>
        <v>5859375</v>
      </c>
      <c r="D269" s="66">
        <f t="shared" si="19"/>
        <v>8384765.625</v>
      </c>
      <c r="E269" s="75">
        <f t="shared" ref="E269:E332" si="22">SUM(C269+D269)</f>
        <v>14244140.625</v>
      </c>
    </row>
    <row r="270" spans="1:5">
      <c r="A270" s="62">
        <v>263</v>
      </c>
      <c r="B270" s="72">
        <f t="shared" si="20"/>
        <v>925781250</v>
      </c>
      <c r="C270" s="72">
        <f t="shared" si="21"/>
        <v>5859375</v>
      </c>
      <c r="D270" s="66">
        <f t="shared" si="19"/>
        <v>8332031.25</v>
      </c>
      <c r="E270" s="75">
        <f t="shared" si="22"/>
        <v>14191406.25</v>
      </c>
    </row>
    <row r="271" spans="1:5">
      <c r="A271" s="62">
        <v>264</v>
      </c>
      <c r="B271" s="72">
        <f t="shared" si="20"/>
        <v>919921875</v>
      </c>
      <c r="C271" s="72">
        <f t="shared" si="21"/>
        <v>5859375</v>
      </c>
      <c r="D271" s="66">
        <f t="shared" si="19"/>
        <v>8279296.875</v>
      </c>
      <c r="E271" s="75">
        <f t="shared" si="22"/>
        <v>14138671.875</v>
      </c>
    </row>
    <row r="272" spans="1:5">
      <c r="A272" s="62">
        <v>265</v>
      </c>
      <c r="B272" s="72">
        <f t="shared" si="20"/>
        <v>914062500</v>
      </c>
      <c r="C272" s="72">
        <f t="shared" si="21"/>
        <v>5859375</v>
      </c>
      <c r="D272" s="66">
        <f t="shared" si="19"/>
        <v>8226562.5</v>
      </c>
      <c r="E272" s="75">
        <f t="shared" si="22"/>
        <v>14085937.5</v>
      </c>
    </row>
    <row r="273" spans="1:5">
      <c r="A273" s="62">
        <v>266</v>
      </c>
      <c r="B273" s="72">
        <f t="shared" si="20"/>
        <v>908203125</v>
      </c>
      <c r="C273" s="72">
        <f t="shared" si="21"/>
        <v>5859375</v>
      </c>
      <c r="D273" s="66">
        <f t="shared" si="19"/>
        <v>8173828.125</v>
      </c>
      <c r="E273" s="75">
        <f t="shared" si="22"/>
        <v>14033203.125</v>
      </c>
    </row>
    <row r="274" spans="1:5">
      <c r="A274" s="62">
        <v>267</v>
      </c>
      <c r="B274" s="72">
        <f t="shared" si="20"/>
        <v>902343750</v>
      </c>
      <c r="C274" s="72">
        <f t="shared" si="21"/>
        <v>5859375</v>
      </c>
      <c r="D274" s="66">
        <f t="shared" ref="D274:D397" si="23">IF(A274&lt;=$B$4,B274*$B$3/12,B274*$B$5/12)</f>
        <v>8121093.75</v>
      </c>
      <c r="E274" s="75">
        <f t="shared" si="22"/>
        <v>13980468.75</v>
      </c>
    </row>
    <row r="275" spans="1:5">
      <c r="A275" s="62">
        <v>268</v>
      </c>
      <c r="B275" s="72">
        <f t="shared" si="20"/>
        <v>896484375</v>
      </c>
      <c r="C275" s="72">
        <f t="shared" si="21"/>
        <v>5859375</v>
      </c>
      <c r="D275" s="66">
        <f t="shared" si="23"/>
        <v>8068359.375</v>
      </c>
      <c r="E275" s="75">
        <f t="shared" si="22"/>
        <v>13927734.375</v>
      </c>
    </row>
    <row r="276" spans="1:5">
      <c r="A276" s="62">
        <v>269</v>
      </c>
      <c r="B276" s="72">
        <f t="shared" si="20"/>
        <v>890625000</v>
      </c>
      <c r="C276" s="72">
        <f t="shared" si="21"/>
        <v>5859375</v>
      </c>
      <c r="D276" s="66">
        <f t="shared" si="23"/>
        <v>8015625</v>
      </c>
      <c r="E276" s="75">
        <f t="shared" si="22"/>
        <v>13875000</v>
      </c>
    </row>
    <row r="277" spans="1:5">
      <c r="A277" s="62">
        <v>270</v>
      </c>
      <c r="B277" s="72">
        <f t="shared" si="20"/>
        <v>884765625</v>
      </c>
      <c r="C277" s="72">
        <f t="shared" si="21"/>
        <v>5859375</v>
      </c>
      <c r="D277" s="66">
        <f t="shared" si="23"/>
        <v>7962890.625</v>
      </c>
      <c r="E277" s="75">
        <f t="shared" si="22"/>
        <v>13822265.625</v>
      </c>
    </row>
    <row r="278" spans="1:5">
      <c r="A278" s="62">
        <v>271</v>
      </c>
      <c r="B278" s="72">
        <f t="shared" si="20"/>
        <v>878906250</v>
      </c>
      <c r="C278" s="72">
        <f t="shared" si="21"/>
        <v>5859375</v>
      </c>
      <c r="D278" s="66">
        <f t="shared" si="23"/>
        <v>7910156.25</v>
      </c>
      <c r="E278" s="75">
        <f t="shared" si="22"/>
        <v>13769531.25</v>
      </c>
    </row>
    <row r="279" spans="1:5">
      <c r="A279" s="62">
        <v>272</v>
      </c>
      <c r="B279" s="72">
        <f t="shared" si="20"/>
        <v>873046875</v>
      </c>
      <c r="C279" s="72">
        <f t="shared" si="21"/>
        <v>5859375</v>
      </c>
      <c r="D279" s="66">
        <f t="shared" si="23"/>
        <v>7857421.875</v>
      </c>
      <c r="E279" s="75">
        <f t="shared" si="22"/>
        <v>13716796.875</v>
      </c>
    </row>
    <row r="280" spans="1:5">
      <c r="A280" s="62">
        <v>273</v>
      </c>
      <c r="B280" s="72">
        <f t="shared" si="20"/>
        <v>867187500</v>
      </c>
      <c r="C280" s="72">
        <f t="shared" si="21"/>
        <v>5859375</v>
      </c>
      <c r="D280" s="66">
        <f t="shared" si="23"/>
        <v>7804687.5</v>
      </c>
      <c r="E280" s="75">
        <f t="shared" si="22"/>
        <v>13664062.5</v>
      </c>
    </row>
    <row r="281" spans="1:5">
      <c r="A281" s="62">
        <v>274</v>
      </c>
      <c r="B281" s="72">
        <f t="shared" si="20"/>
        <v>861328125</v>
      </c>
      <c r="C281" s="72">
        <f t="shared" si="21"/>
        <v>5859375</v>
      </c>
      <c r="D281" s="66">
        <f t="shared" si="23"/>
        <v>7751953.125</v>
      </c>
      <c r="E281" s="75">
        <f t="shared" si="22"/>
        <v>13611328.125</v>
      </c>
    </row>
    <row r="282" spans="1:5">
      <c r="A282" s="62">
        <v>275</v>
      </c>
      <c r="B282" s="72">
        <f t="shared" si="20"/>
        <v>855468750</v>
      </c>
      <c r="C282" s="72">
        <f t="shared" si="21"/>
        <v>5859375</v>
      </c>
      <c r="D282" s="66">
        <f t="shared" si="23"/>
        <v>7699218.75</v>
      </c>
      <c r="E282" s="75">
        <f t="shared" si="22"/>
        <v>13558593.75</v>
      </c>
    </row>
    <row r="283" spans="1:5">
      <c r="A283" s="62">
        <v>276</v>
      </c>
      <c r="B283" s="72">
        <f t="shared" si="20"/>
        <v>849609375</v>
      </c>
      <c r="C283" s="72">
        <f t="shared" si="21"/>
        <v>5859375</v>
      </c>
      <c r="D283" s="66">
        <f t="shared" si="23"/>
        <v>7646484.375</v>
      </c>
      <c r="E283" s="75">
        <f t="shared" si="22"/>
        <v>13505859.375</v>
      </c>
    </row>
    <row r="284" spans="1:5">
      <c r="A284" s="62">
        <v>277</v>
      </c>
      <c r="B284" s="72">
        <f t="shared" si="20"/>
        <v>843750000</v>
      </c>
      <c r="C284" s="72">
        <f t="shared" si="21"/>
        <v>5859375</v>
      </c>
      <c r="D284" s="66">
        <f t="shared" si="23"/>
        <v>7593750</v>
      </c>
      <c r="E284" s="75">
        <f t="shared" si="22"/>
        <v>13453125</v>
      </c>
    </row>
    <row r="285" spans="1:5">
      <c r="A285" s="62">
        <v>278</v>
      </c>
      <c r="B285" s="72">
        <f t="shared" si="20"/>
        <v>837890625</v>
      </c>
      <c r="C285" s="72">
        <f t="shared" si="21"/>
        <v>5859375</v>
      </c>
      <c r="D285" s="66">
        <f t="shared" si="23"/>
        <v>7541015.625</v>
      </c>
      <c r="E285" s="75">
        <f t="shared" si="22"/>
        <v>13400390.625</v>
      </c>
    </row>
    <row r="286" spans="1:5">
      <c r="A286" s="62">
        <v>279</v>
      </c>
      <c r="B286" s="72">
        <f t="shared" si="20"/>
        <v>832031250</v>
      </c>
      <c r="C286" s="72">
        <f t="shared" si="21"/>
        <v>5859375</v>
      </c>
      <c r="D286" s="66">
        <f t="shared" si="23"/>
        <v>7488281.25</v>
      </c>
      <c r="E286" s="75">
        <f t="shared" si="22"/>
        <v>13347656.25</v>
      </c>
    </row>
    <row r="287" spans="1:5">
      <c r="A287" s="62">
        <v>280</v>
      </c>
      <c r="B287" s="72">
        <f t="shared" ref="B287:B350" si="24">B286-C286</f>
        <v>826171875</v>
      </c>
      <c r="C287" s="72">
        <f t="shared" si="21"/>
        <v>5859375</v>
      </c>
      <c r="D287" s="66">
        <f t="shared" si="23"/>
        <v>7435546.875</v>
      </c>
      <c r="E287" s="75">
        <f t="shared" si="22"/>
        <v>13294921.875</v>
      </c>
    </row>
    <row r="288" spans="1:5">
      <c r="A288" s="62">
        <v>281</v>
      </c>
      <c r="B288" s="72">
        <f t="shared" si="24"/>
        <v>820312500</v>
      </c>
      <c r="C288" s="72">
        <f t="shared" si="21"/>
        <v>5859375</v>
      </c>
      <c r="D288" s="66">
        <f t="shared" si="23"/>
        <v>7382812.5</v>
      </c>
      <c r="E288" s="75">
        <f t="shared" si="22"/>
        <v>13242187.5</v>
      </c>
    </row>
    <row r="289" spans="1:5">
      <c r="A289" s="62">
        <v>282</v>
      </c>
      <c r="B289" s="72">
        <f t="shared" si="24"/>
        <v>814453125</v>
      </c>
      <c r="C289" s="72">
        <f t="shared" si="21"/>
        <v>5859375</v>
      </c>
      <c r="D289" s="66">
        <f t="shared" si="23"/>
        <v>7330078.125</v>
      </c>
      <c r="E289" s="75">
        <f t="shared" si="22"/>
        <v>13189453.125</v>
      </c>
    </row>
    <row r="290" spans="1:5">
      <c r="A290" s="62">
        <v>283</v>
      </c>
      <c r="B290" s="72">
        <f t="shared" si="24"/>
        <v>808593750</v>
      </c>
      <c r="C290" s="72">
        <f t="shared" si="21"/>
        <v>5859375</v>
      </c>
      <c r="D290" s="66">
        <f t="shared" si="23"/>
        <v>7277343.75</v>
      </c>
      <c r="E290" s="75">
        <f t="shared" si="22"/>
        <v>13136718.75</v>
      </c>
    </row>
    <row r="291" spans="1:5">
      <c r="A291" s="62">
        <v>284</v>
      </c>
      <c r="B291" s="72">
        <f t="shared" si="24"/>
        <v>802734375</v>
      </c>
      <c r="C291" s="72">
        <f t="shared" si="21"/>
        <v>5859375</v>
      </c>
      <c r="D291" s="66">
        <f t="shared" si="23"/>
        <v>7224609.375</v>
      </c>
      <c r="E291" s="75">
        <f t="shared" si="22"/>
        <v>13083984.375</v>
      </c>
    </row>
    <row r="292" spans="1:5">
      <c r="A292" s="62">
        <v>285</v>
      </c>
      <c r="B292" s="72">
        <f t="shared" si="24"/>
        <v>796875000</v>
      </c>
      <c r="C292" s="72">
        <f t="shared" si="21"/>
        <v>5859375</v>
      </c>
      <c r="D292" s="66">
        <f t="shared" si="23"/>
        <v>7171875</v>
      </c>
      <c r="E292" s="75">
        <f t="shared" si="22"/>
        <v>13031250</v>
      </c>
    </row>
    <row r="293" spans="1:5">
      <c r="A293" s="62">
        <v>286</v>
      </c>
      <c r="B293" s="72">
        <f t="shared" si="24"/>
        <v>791015625</v>
      </c>
      <c r="C293" s="72">
        <f t="shared" si="21"/>
        <v>5859375</v>
      </c>
      <c r="D293" s="66">
        <f t="shared" si="23"/>
        <v>7119140.625</v>
      </c>
      <c r="E293" s="75">
        <f t="shared" si="22"/>
        <v>12978515.625</v>
      </c>
    </row>
    <row r="294" spans="1:5">
      <c r="A294" s="62">
        <v>287</v>
      </c>
      <c r="B294" s="72">
        <f t="shared" si="24"/>
        <v>785156250</v>
      </c>
      <c r="C294" s="72">
        <f t="shared" si="21"/>
        <v>5859375</v>
      </c>
      <c r="D294" s="66">
        <f t="shared" si="23"/>
        <v>7066406.25</v>
      </c>
      <c r="E294" s="75">
        <f t="shared" si="22"/>
        <v>12925781.25</v>
      </c>
    </row>
    <row r="295" spans="1:5">
      <c r="A295" s="62">
        <v>288</v>
      </c>
      <c r="B295" s="72">
        <f t="shared" si="24"/>
        <v>779296875</v>
      </c>
      <c r="C295" s="72">
        <f t="shared" si="21"/>
        <v>5859375</v>
      </c>
      <c r="D295" s="66">
        <f t="shared" si="23"/>
        <v>7013671.875</v>
      </c>
      <c r="E295" s="75">
        <f t="shared" si="22"/>
        <v>12873046.875</v>
      </c>
    </row>
    <row r="296" spans="1:5">
      <c r="A296" s="62">
        <v>289</v>
      </c>
      <c r="B296" s="72">
        <f t="shared" si="24"/>
        <v>773437500</v>
      </c>
      <c r="C296" s="72">
        <f t="shared" si="21"/>
        <v>5859375</v>
      </c>
      <c r="D296" s="66">
        <f t="shared" si="23"/>
        <v>6960937.5</v>
      </c>
      <c r="E296" s="75">
        <f t="shared" si="22"/>
        <v>12820312.5</v>
      </c>
    </row>
    <row r="297" spans="1:5">
      <c r="A297" s="62">
        <v>290</v>
      </c>
      <c r="B297" s="72">
        <f t="shared" si="24"/>
        <v>767578125</v>
      </c>
      <c r="C297" s="72">
        <f t="shared" si="21"/>
        <v>5859375</v>
      </c>
      <c r="D297" s="66">
        <f t="shared" si="23"/>
        <v>6908203.125</v>
      </c>
      <c r="E297" s="75">
        <f t="shared" si="22"/>
        <v>12767578.125</v>
      </c>
    </row>
    <row r="298" spans="1:5">
      <c r="A298" s="62">
        <v>291</v>
      </c>
      <c r="B298" s="72">
        <f t="shared" si="24"/>
        <v>761718750</v>
      </c>
      <c r="C298" s="72">
        <f t="shared" si="21"/>
        <v>5859375</v>
      </c>
      <c r="D298" s="66">
        <f t="shared" si="23"/>
        <v>6855468.75</v>
      </c>
      <c r="E298" s="75">
        <f t="shared" si="22"/>
        <v>12714843.75</v>
      </c>
    </row>
    <row r="299" spans="1:5">
      <c r="A299" s="62">
        <v>292</v>
      </c>
      <c r="B299" s="72">
        <f t="shared" si="24"/>
        <v>755859375</v>
      </c>
      <c r="C299" s="72">
        <f t="shared" si="21"/>
        <v>5859375</v>
      </c>
      <c r="D299" s="66">
        <f t="shared" si="23"/>
        <v>6802734.375</v>
      </c>
      <c r="E299" s="75">
        <f t="shared" si="22"/>
        <v>12662109.375</v>
      </c>
    </row>
    <row r="300" spans="1:5">
      <c r="A300" s="62">
        <v>293</v>
      </c>
      <c r="B300" s="72">
        <f t="shared" si="24"/>
        <v>750000000</v>
      </c>
      <c r="C300" s="72">
        <f t="shared" si="21"/>
        <v>5859375</v>
      </c>
      <c r="D300" s="66">
        <f t="shared" si="23"/>
        <v>6750000</v>
      </c>
      <c r="E300" s="75">
        <f t="shared" si="22"/>
        <v>12609375</v>
      </c>
    </row>
    <row r="301" spans="1:5">
      <c r="A301" s="62">
        <v>294</v>
      </c>
      <c r="B301" s="72">
        <f t="shared" si="24"/>
        <v>744140625</v>
      </c>
      <c r="C301" s="72">
        <f t="shared" ref="C301:C364" si="25">$B$44/(B$1-$B$4)</f>
        <v>5859375</v>
      </c>
      <c r="D301" s="66">
        <f t="shared" si="23"/>
        <v>6697265.625</v>
      </c>
      <c r="E301" s="75">
        <f t="shared" si="22"/>
        <v>12556640.625</v>
      </c>
    </row>
    <row r="302" spans="1:5">
      <c r="A302" s="62">
        <v>295</v>
      </c>
      <c r="B302" s="72">
        <f t="shared" si="24"/>
        <v>738281250</v>
      </c>
      <c r="C302" s="72">
        <f t="shared" si="25"/>
        <v>5859375</v>
      </c>
      <c r="D302" s="66">
        <f t="shared" si="23"/>
        <v>6644531.25</v>
      </c>
      <c r="E302" s="75">
        <f t="shared" si="22"/>
        <v>12503906.25</v>
      </c>
    </row>
    <row r="303" spans="1:5">
      <c r="A303" s="62">
        <v>296</v>
      </c>
      <c r="B303" s="72">
        <f t="shared" si="24"/>
        <v>732421875</v>
      </c>
      <c r="C303" s="72">
        <f t="shared" si="25"/>
        <v>5859375</v>
      </c>
      <c r="D303" s="66">
        <f t="shared" si="23"/>
        <v>6591796.875</v>
      </c>
      <c r="E303" s="75">
        <f t="shared" si="22"/>
        <v>12451171.875</v>
      </c>
    </row>
    <row r="304" spans="1:5">
      <c r="A304" s="62">
        <v>297</v>
      </c>
      <c r="B304" s="72">
        <f t="shared" si="24"/>
        <v>726562500</v>
      </c>
      <c r="C304" s="72">
        <f t="shared" si="25"/>
        <v>5859375</v>
      </c>
      <c r="D304" s="66">
        <f t="shared" si="23"/>
        <v>6539062.5</v>
      </c>
      <c r="E304" s="75">
        <f t="shared" si="22"/>
        <v>12398437.5</v>
      </c>
    </row>
    <row r="305" spans="1:5">
      <c r="A305" s="62">
        <v>298</v>
      </c>
      <c r="B305" s="72">
        <f t="shared" si="24"/>
        <v>720703125</v>
      </c>
      <c r="C305" s="72">
        <f t="shared" si="25"/>
        <v>5859375</v>
      </c>
      <c r="D305" s="66">
        <f t="shared" si="23"/>
        <v>6486328.125</v>
      </c>
      <c r="E305" s="75">
        <f t="shared" si="22"/>
        <v>12345703.125</v>
      </c>
    </row>
    <row r="306" spans="1:5">
      <c r="A306" s="62">
        <v>299</v>
      </c>
      <c r="B306" s="72">
        <f t="shared" si="24"/>
        <v>714843750</v>
      </c>
      <c r="C306" s="72">
        <f t="shared" si="25"/>
        <v>5859375</v>
      </c>
      <c r="D306" s="66">
        <f t="shared" si="23"/>
        <v>6433593.75</v>
      </c>
      <c r="E306" s="75">
        <f t="shared" si="22"/>
        <v>12292968.75</v>
      </c>
    </row>
    <row r="307" spans="1:5">
      <c r="A307" s="62">
        <v>300</v>
      </c>
      <c r="B307" s="72">
        <f t="shared" si="24"/>
        <v>708984375</v>
      </c>
      <c r="C307" s="72">
        <f t="shared" si="25"/>
        <v>5859375</v>
      </c>
      <c r="D307" s="66">
        <f t="shared" si="23"/>
        <v>6380859.375</v>
      </c>
      <c r="E307" s="75">
        <f t="shared" si="22"/>
        <v>12240234.375</v>
      </c>
    </row>
    <row r="308" spans="1:5">
      <c r="A308" s="62">
        <v>301</v>
      </c>
      <c r="B308" s="72">
        <f t="shared" si="24"/>
        <v>703125000</v>
      </c>
      <c r="C308" s="72">
        <f t="shared" si="25"/>
        <v>5859375</v>
      </c>
      <c r="D308" s="66">
        <f t="shared" si="23"/>
        <v>6328125</v>
      </c>
      <c r="E308" s="75">
        <f t="shared" si="22"/>
        <v>12187500</v>
      </c>
    </row>
    <row r="309" spans="1:5">
      <c r="A309" s="62">
        <v>302</v>
      </c>
      <c r="B309" s="72">
        <f t="shared" si="24"/>
        <v>697265625</v>
      </c>
      <c r="C309" s="72">
        <f t="shared" si="25"/>
        <v>5859375</v>
      </c>
      <c r="D309" s="66">
        <f t="shared" si="23"/>
        <v>6275390.625</v>
      </c>
      <c r="E309" s="75">
        <f t="shared" si="22"/>
        <v>12134765.625</v>
      </c>
    </row>
    <row r="310" spans="1:5">
      <c r="A310" s="62">
        <v>303</v>
      </c>
      <c r="B310" s="72">
        <f t="shared" si="24"/>
        <v>691406250</v>
      </c>
      <c r="C310" s="72">
        <f t="shared" si="25"/>
        <v>5859375</v>
      </c>
      <c r="D310" s="66">
        <f t="shared" si="23"/>
        <v>6222656.25</v>
      </c>
      <c r="E310" s="75">
        <f t="shared" si="22"/>
        <v>12082031.25</v>
      </c>
    </row>
    <row r="311" spans="1:5">
      <c r="A311" s="62">
        <v>304</v>
      </c>
      <c r="B311" s="72">
        <f t="shared" si="24"/>
        <v>685546875</v>
      </c>
      <c r="C311" s="72">
        <f t="shared" si="25"/>
        <v>5859375</v>
      </c>
      <c r="D311" s="66">
        <f t="shared" si="23"/>
        <v>6169921.875</v>
      </c>
      <c r="E311" s="75">
        <f t="shared" si="22"/>
        <v>12029296.875</v>
      </c>
    </row>
    <row r="312" spans="1:5">
      <c r="A312" s="62">
        <v>305</v>
      </c>
      <c r="B312" s="72">
        <f t="shared" si="24"/>
        <v>679687500</v>
      </c>
      <c r="C312" s="72">
        <f t="shared" si="25"/>
        <v>5859375</v>
      </c>
      <c r="D312" s="66">
        <f t="shared" si="23"/>
        <v>6117187.5</v>
      </c>
      <c r="E312" s="75">
        <f t="shared" si="22"/>
        <v>11976562.5</v>
      </c>
    </row>
    <row r="313" spans="1:5">
      <c r="A313" s="62">
        <v>306</v>
      </c>
      <c r="B313" s="72">
        <f t="shared" si="24"/>
        <v>673828125</v>
      </c>
      <c r="C313" s="72">
        <f t="shared" si="25"/>
        <v>5859375</v>
      </c>
      <c r="D313" s="66">
        <f t="shared" si="23"/>
        <v>6064453.125</v>
      </c>
      <c r="E313" s="75">
        <f t="shared" si="22"/>
        <v>11923828.125</v>
      </c>
    </row>
    <row r="314" spans="1:5">
      <c r="A314" s="62">
        <v>307</v>
      </c>
      <c r="B314" s="72">
        <f t="shared" si="24"/>
        <v>667968750</v>
      </c>
      <c r="C314" s="72">
        <f t="shared" si="25"/>
        <v>5859375</v>
      </c>
      <c r="D314" s="66">
        <f t="shared" si="23"/>
        <v>6011718.75</v>
      </c>
      <c r="E314" s="75">
        <f t="shared" si="22"/>
        <v>11871093.75</v>
      </c>
    </row>
    <row r="315" spans="1:5">
      <c r="A315" s="62">
        <v>308</v>
      </c>
      <c r="B315" s="72">
        <f t="shared" si="24"/>
        <v>662109375</v>
      </c>
      <c r="C315" s="72">
        <f t="shared" si="25"/>
        <v>5859375</v>
      </c>
      <c r="D315" s="66">
        <f t="shared" si="23"/>
        <v>5958984.375</v>
      </c>
      <c r="E315" s="75">
        <f t="shared" si="22"/>
        <v>11818359.375</v>
      </c>
    </row>
    <row r="316" spans="1:5">
      <c r="A316" s="62">
        <v>309</v>
      </c>
      <c r="B316" s="72">
        <f t="shared" si="24"/>
        <v>656250000</v>
      </c>
      <c r="C316" s="72">
        <f t="shared" si="25"/>
        <v>5859375</v>
      </c>
      <c r="D316" s="66">
        <f t="shared" si="23"/>
        <v>5906250</v>
      </c>
      <c r="E316" s="75">
        <f t="shared" si="22"/>
        <v>11765625</v>
      </c>
    </row>
    <row r="317" spans="1:5">
      <c r="A317" s="62">
        <v>310</v>
      </c>
      <c r="B317" s="72">
        <f t="shared" si="24"/>
        <v>650390625</v>
      </c>
      <c r="C317" s="72">
        <f t="shared" si="25"/>
        <v>5859375</v>
      </c>
      <c r="D317" s="66">
        <f t="shared" si="23"/>
        <v>5853515.625</v>
      </c>
      <c r="E317" s="75">
        <f t="shared" si="22"/>
        <v>11712890.625</v>
      </c>
    </row>
    <row r="318" spans="1:5">
      <c r="A318" s="62">
        <v>311</v>
      </c>
      <c r="B318" s="72">
        <f t="shared" si="24"/>
        <v>644531250</v>
      </c>
      <c r="C318" s="72">
        <f t="shared" si="25"/>
        <v>5859375</v>
      </c>
      <c r="D318" s="66">
        <f t="shared" si="23"/>
        <v>5800781.25</v>
      </c>
      <c r="E318" s="75">
        <f t="shared" si="22"/>
        <v>11660156.25</v>
      </c>
    </row>
    <row r="319" spans="1:5">
      <c r="A319" s="62">
        <v>312</v>
      </c>
      <c r="B319" s="72">
        <f t="shared" si="24"/>
        <v>638671875</v>
      </c>
      <c r="C319" s="72">
        <f t="shared" si="25"/>
        <v>5859375</v>
      </c>
      <c r="D319" s="66">
        <f t="shared" si="23"/>
        <v>5748046.875</v>
      </c>
      <c r="E319" s="75">
        <f t="shared" si="22"/>
        <v>11607421.875</v>
      </c>
    </row>
    <row r="320" spans="1:5">
      <c r="A320" s="62">
        <v>313</v>
      </c>
      <c r="B320" s="72">
        <f t="shared" si="24"/>
        <v>632812500</v>
      </c>
      <c r="C320" s="72">
        <f t="shared" si="25"/>
        <v>5859375</v>
      </c>
      <c r="D320" s="66">
        <f t="shared" si="23"/>
        <v>5695312.5</v>
      </c>
      <c r="E320" s="75">
        <f t="shared" si="22"/>
        <v>11554687.5</v>
      </c>
    </row>
    <row r="321" spans="1:5">
      <c r="A321" s="62">
        <v>314</v>
      </c>
      <c r="B321" s="72">
        <f t="shared" si="24"/>
        <v>626953125</v>
      </c>
      <c r="C321" s="72">
        <f t="shared" si="25"/>
        <v>5859375</v>
      </c>
      <c r="D321" s="66">
        <f t="shared" si="23"/>
        <v>5642578.125</v>
      </c>
      <c r="E321" s="75">
        <f t="shared" si="22"/>
        <v>11501953.125</v>
      </c>
    </row>
    <row r="322" spans="1:5">
      <c r="A322" s="62">
        <v>315</v>
      </c>
      <c r="B322" s="72">
        <f t="shared" si="24"/>
        <v>621093750</v>
      </c>
      <c r="C322" s="72">
        <f t="shared" si="25"/>
        <v>5859375</v>
      </c>
      <c r="D322" s="66">
        <f t="shared" si="23"/>
        <v>5589843.75</v>
      </c>
      <c r="E322" s="75">
        <f t="shared" si="22"/>
        <v>11449218.75</v>
      </c>
    </row>
    <row r="323" spans="1:5">
      <c r="A323" s="62">
        <v>316</v>
      </c>
      <c r="B323" s="72">
        <f t="shared" si="24"/>
        <v>615234375</v>
      </c>
      <c r="C323" s="72">
        <f t="shared" si="25"/>
        <v>5859375</v>
      </c>
      <c r="D323" s="66">
        <f t="shared" si="23"/>
        <v>5537109.375</v>
      </c>
      <c r="E323" s="75">
        <f t="shared" si="22"/>
        <v>11396484.375</v>
      </c>
    </row>
    <row r="324" spans="1:5">
      <c r="A324" s="62">
        <v>317</v>
      </c>
      <c r="B324" s="72">
        <f t="shared" si="24"/>
        <v>609375000</v>
      </c>
      <c r="C324" s="72">
        <f t="shared" si="25"/>
        <v>5859375</v>
      </c>
      <c r="D324" s="66">
        <f t="shared" si="23"/>
        <v>5484375</v>
      </c>
      <c r="E324" s="75">
        <f t="shared" si="22"/>
        <v>11343750</v>
      </c>
    </row>
    <row r="325" spans="1:5">
      <c r="A325" s="62">
        <v>318</v>
      </c>
      <c r="B325" s="72">
        <f t="shared" si="24"/>
        <v>603515625</v>
      </c>
      <c r="C325" s="72">
        <f t="shared" si="25"/>
        <v>5859375</v>
      </c>
      <c r="D325" s="66">
        <f t="shared" si="23"/>
        <v>5431640.625</v>
      </c>
      <c r="E325" s="75">
        <f t="shared" si="22"/>
        <v>11291015.625</v>
      </c>
    </row>
    <row r="326" spans="1:5">
      <c r="A326" s="62">
        <v>319</v>
      </c>
      <c r="B326" s="72">
        <f t="shared" si="24"/>
        <v>597656250</v>
      </c>
      <c r="C326" s="72">
        <f t="shared" si="25"/>
        <v>5859375</v>
      </c>
      <c r="D326" s="66">
        <f t="shared" si="23"/>
        <v>5378906.25</v>
      </c>
      <c r="E326" s="75">
        <f t="shared" si="22"/>
        <v>11238281.25</v>
      </c>
    </row>
    <row r="327" spans="1:5">
      <c r="A327" s="62">
        <v>320</v>
      </c>
      <c r="B327" s="72">
        <f t="shared" si="24"/>
        <v>591796875</v>
      </c>
      <c r="C327" s="72">
        <f t="shared" si="25"/>
        <v>5859375</v>
      </c>
      <c r="D327" s="66">
        <f t="shared" si="23"/>
        <v>5326171.875</v>
      </c>
      <c r="E327" s="75">
        <f t="shared" si="22"/>
        <v>11185546.875</v>
      </c>
    </row>
    <row r="328" spans="1:5">
      <c r="A328" s="62">
        <v>321</v>
      </c>
      <c r="B328" s="72">
        <f t="shared" si="24"/>
        <v>585937500</v>
      </c>
      <c r="C328" s="72">
        <f t="shared" si="25"/>
        <v>5859375</v>
      </c>
      <c r="D328" s="66">
        <f t="shared" si="23"/>
        <v>5273437.5</v>
      </c>
      <c r="E328" s="75">
        <f t="shared" si="22"/>
        <v>11132812.5</v>
      </c>
    </row>
    <row r="329" spans="1:5">
      <c r="A329" s="62">
        <v>322</v>
      </c>
      <c r="B329" s="72">
        <f t="shared" si="24"/>
        <v>580078125</v>
      </c>
      <c r="C329" s="72">
        <f t="shared" si="25"/>
        <v>5859375</v>
      </c>
      <c r="D329" s="66">
        <f t="shared" si="23"/>
        <v>5220703.125</v>
      </c>
      <c r="E329" s="75">
        <f t="shared" si="22"/>
        <v>11080078.125</v>
      </c>
    </row>
    <row r="330" spans="1:5">
      <c r="A330" s="62">
        <v>323</v>
      </c>
      <c r="B330" s="72">
        <f t="shared" si="24"/>
        <v>574218750</v>
      </c>
      <c r="C330" s="72">
        <f t="shared" si="25"/>
        <v>5859375</v>
      </c>
      <c r="D330" s="66">
        <f t="shared" si="23"/>
        <v>5167968.75</v>
      </c>
      <c r="E330" s="75">
        <f t="shared" si="22"/>
        <v>11027343.75</v>
      </c>
    </row>
    <row r="331" spans="1:5">
      <c r="A331" s="62">
        <v>324</v>
      </c>
      <c r="B331" s="72">
        <f t="shared" si="24"/>
        <v>568359375</v>
      </c>
      <c r="C331" s="72">
        <f t="shared" si="25"/>
        <v>5859375</v>
      </c>
      <c r="D331" s="66">
        <f t="shared" si="23"/>
        <v>5115234.375</v>
      </c>
      <c r="E331" s="75">
        <f t="shared" si="22"/>
        <v>10974609.375</v>
      </c>
    </row>
    <row r="332" spans="1:5">
      <c r="A332" s="62">
        <v>325</v>
      </c>
      <c r="B332" s="72">
        <f t="shared" si="24"/>
        <v>562500000</v>
      </c>
      <c r="C332" s="72">
        <f t="shared" si="25"/>
        <v>5859375</v>
      </c>
      <c r="D332" s="66">
        <f t="shared" si="23"/>
        <v>5062500</v>
      </c>
      <c r="E332" s="75">
        <f t="shared" si="22"/>
        <v>10921875</v>
      </c>
    </row>
    <row r="333" spans="1:5">
      <c r="A333" s="62">
        <v>326</v>
      </c>
      <c r="B333" s="72">
        <f t="shared" si="24"/>
        <v>556640625</v>
      </c>
      <c r="C333" s="72">
        <f t="shared" si="25"/>
        <v>5859375</v>
      </c>
      <c r="D333" s="66">
        <f t="shared" si="23"/>
        <v>5009765.625</v>
      </c>
      <c r="E333" s="75">
        <f t="shared" ref="E333:E396" si="26">SUM(C333+D333)</f>
        <v>10869140.625</v>
      </c>
    </row>
    <row r="334" spans="1:5">
      <c r="A334" s="62">
        <v>327</v>
      </c>
      <c r="B334" s="72">
        <f t="shared" si="24"/>
        <v>550781250</v>
      </c>
      <c r="C334" s="72">
        <f t="shared" si="25"/>
        <v>5859375</v>
      </c>
      <c r="D334" s="66">
        <f t="shared" si="23"/>
        <v>4957031.25</v>
      </c>
      <c r="E334" s="75">
        <f t="shared" si="26"/>
        <v>10816406.25</v>
      </c>
    </row>
    <row r="335" spans="1:5">
      <c r="A335" s="62">
        <v>328</v>
      </c>
      <c r="B335" s="72">
        <f t="shared" si="24"/>
        <v>544921875</v>
      </c>
      <c r="C335" s="72">
        <f t="shared" si="25"/>
        <v>5859375</v>
      </c>
      <c r="D335" s="66">
        <f t="shared" si="23"/>
        <v>4904296.875</v>
      </c>
      <c r="E335" s="75">
        <f t="shared" si="26"/>
        <v>10763671.875</v>
      </c>
    </row>
    <row r="336" spans="1:5">
      <c r="A336" s="62">
        <v>329</v>
      </c>
      <c r="B336" s="72">
        <f t="shared" si="24"/>
        <v>539062500</v>
      </c>
      <c r="C336" s="72">
        <f t="shared" si="25"/>
        <v>5859375</v>
      </c>
      <c r="D336" s="66">
        <f t="shared" si="23"/>
        <v>4851562.5</v>
      </c>
      <c r="E336" s="75">
        <f t="shared" si="26"/>
        <v>10710937.5</v>
      </c>
    </row>
    <row r="337" spans="1:5">
      <c r="A337" s="62">
        <v>330</v>
      </c>
      <c r="B337" s="72">
        <f t="shared" si="24"/>
        <v>533203125</v>
      </c>
      <c r="C337" s="72">
        <f t="shared" si="25"/>
        <v>5859375</v>
      </c>
      <c r="D337" s="66">
        <f t="shared" si="23"/>
        <v>4798828.125</v>
      </c>
      <c r="E337" s="75">
        <f t="shared" si="26"/>
        <v>10658203.125</v>
      </c>
    </row>
    <row r="338" spans="1:5">
      <c r="A338" s="62">
        <v>331</v>
      </c>
      <c r="B338" s="72">
        <f t="shared" si="24"/>
        <v>527343750</v>
      </c>
      <c r="C338" s="72">
        <f t="shared" si="25"/>
        <v>5859375</v>
      </c>
      <c r="D338" s="66">
        <f t="shared" si="23"/>
        <v>4746093.75</v>
      </c>
      <c r="E338" s="75">
        <f t="shared" si="26"/>
        <v>10605468.75</v>
      </c>
    </row>
    <row r="339" spans="1:5">
      <c r="A339" s="62">
        <v>332</v>
      </c>
      <c r="B339" s="72">
        <f t="shared" si="24"/>
        <v>521484375</v>
      </c>
      <c r="C339" s="72">
        <f t="shared" si="25"/>
        <v>5859375</v>
      </c>
      <c r="D339" s="66">
        <f t="shared" si="23"/>
        <v>4693359.375</v>
      </c>
      <c r="E339" s="75">
        <f t="shared" si="26"/>
        <v>10552734.375</v>
      </c>
    </row>
    <row r="340" spans="1:5">
      <c r="A340" s="62">
        <v>333</v>
      </c>
      <c r="B340" s="72">
        <f t="shared" si="24"/>
        <v>515625000</v>
      </c>
      <c r="C340" s="72">
        <f t="shared" si="25"/>
        <v>5859375</v>
      </c>
      <c r="D340" s="66">
        <f t="shared" si="23"/>
        <v>4640625</v>
      </c>
      <c r="E340" s="75">
        <f t="shared" si="26"/>
        <v>10500000</v>
      </c>
    </row>
    <row r="341" spans="1:5">
      <c r="A341" s="62">
        <v>334</v>
      </c>
      <c r="B341" s="72">
        <f t="shared" si="24"/>
        <v>509765625</v>
      </c>
      <c r="C341" s="72">
        <f t="shared" si="25"/>
        <v>5859375</v>
      </c>
      <c r="D341" s="66">
        <f t="shared" si="23"/>
        <v>4587890.625</v>
      </c>
      <c r="E341" s="75">
        <f t="shared" si="26"/>
        <v>10447265.625</v>
      </c>
    </row>
    <row r="342" spans="1:5">
      <c r="A342" s="62">
        <v>335</v>
      </c>
      <c r="B342" s="72">
        <f t="shared" si="24"/>
        <v>503906250</v>
      </c>
      <c r="C342" s="72">
        <f t="shared" si="25"/>
        <v>5859375</v>
      </c>
      <c r="D342" s="66">
        <f t="shared" si="23"/>
        <v>4535156.25</v>
      </c>
      <c r="E342" s="75">
        <f t="shared" si="26"/>
        <v>10394531.25</v>
      </c>
    </row>
    <row r="343" spans="1:5">
      <c r="A343" s="62">
        <v>336</v>
      </c>
      <c r="B343" s="72">
        <f t="shared" si="24"/>
        <v>498046875</v>
      </c>
      <c r="C343" s="72">
        <f t="shared" si="25"/>
        <v>5859375</v>
      </c>
      <c r="D343" s="66">
        <f t="shared" si="23"/>
        <v>4482421.875</v>
      </c>
      <c r="E343" s="75">
        <f t="shared" si="26"/>
        <v>10341796.875</v>
      </c>
    </row>
    <row r="344" spans="1:5">
      <c r="A344" s="62">
        <v>337</v>
      </c>
      <c r="B344" s="72">
        <f t="shared" si="24"/>
        <v>492187500</v>
      </c>
      <c r="C344" s="72">
        <f t="shared" si="25"/>
        <v>5859375</v>
      </c>
      <c r="D344" s="66">
        <f t="shared" si="23"/>
        <v>4429687.5</v>
      </c>
      <c r="E344" s="75">
        <f t="shared" si="26"/>
        <v>10289062.5</v>
      </c>
    </row>
    <row r="345" spans="1:5">
      <c r="A345" s="62">
        <v>338</v>
      </c>
      <c r="B345" s="72">
        <f t="shared" si="24"/>
        <v>486328125</v>
      </c>
      <c r="C345" s="72">
        <f t="shared" si="25"/>
        <v>5859375</v>
      </c>
      <c r="D345" s="66">
        <f t="shared" si="23"/>
        <v>4376953.125</v>
      </c>
      <c r="E345" s="75">
        <f t="shared" si="26"/>
        <v>10236328.125</v>
      </c>
    </row>
    <row r="346" spans="1:5">
      <c r="A346" s="62">
        <v>339</v>
      </c>
      <c r="B346" s="72">
        <f t="shared" si="24"/>
        <v>480468750</v>
      </c>
      <c r="C346" s="72">
        <f t="shared" si="25"/>
        <v>5859375</v>
      </c>
      <c r="D346" s="66">
        <f t="shared" si="23"/>
        <v>4324218.75</v>
      </c>
      <c r="E346" s="75">
        <f t="shared" si="26"/>
        <v>10183593.75</v>
      </c>
    </row>
    <row r="347" spans="1:5">
      <c r="A347" s="62">
        <v>340</v>
      </c>
      <c r="B347" s="72">
        <f t="shared" si="24"/>
        <v>474609375</v>
      </c>
      <c r="C347" s="72">
        <f t="shared" si="25"/>
        <v>5859375</v>
      </c>
      <c r="D347" s="66">
        <f t="shared" si="23"/>
        <v>4271484.375</v>
      </c>
      <c r="E347" s="75">
        <f t="shared" si="26"/>
        <v>10130859.375</v>
      </c>
    </row>
    <row r="348" spans="1:5">
      <c r="A348" s="62">
        <v>341</v>
      </c>
      <c r="B348" s="72">
        <f t="shared" si="24"/>
        <v>468750000</v>
      </c>
      <c r="C348" s="72">
        <f t="shared" si="25"/>
        <v>5859375</v>
      </c>
      <c r="D348" s="66">
        <f t="shared" si="23"/>
        <v>4218750</v>
      </c>
      <c r="E348" s="75">
        <f t="shared" si="26"/>
        <v>10078125</v>
      </c>
    </row>
    <row r="349" spans="1:5">
      <c r="A349" s="62">
        <v>342</v>
      </c>
      <c r="B349" s="72">
        <f t="shared" si="24"/>
        <v>462890625</v>
      </c>
      <c r="C349" s="72">
        <f t="shared" si="25"/>
        <v>5859375</v>
      </c>
      <c r="D349" s="66">
        <f t="shared" si="23"/>
        <v>4166015.625</v>
      </c>
      <c r="E349" s="75">
        <f t="shared" si="26"/>
        <v>10025390.625</v>
      </c>
    </row>
    <row r="350" spans="1:5">
      <c r="A350" s="62">
        <v>343</v>
      </c>
      <c r="B350" s="72">
        <f t="shared" si="24"/>
        <v>457031250</v>
      </c>
      <c r="C350" s="72">
        <f t="shared" si="25"/>
        <v>5859375</v>
      </c>
      <c r="D350" s="66">
        <f t="shared" si="23"/>
        <v>4113281.25</v>
      </c>
      <c r="E350" s="75">
        <f t="shared" si="26"/>
        <v>9972656.25</v>
      </c>
    </row>
    <row r="351" spans="1:5">
      <c r="A351" s="62">
        <v>344</v>
      </c>
      <c r="B351" s="72">
        <f t="shared" ref="B351:B414" si="27">B350-C350</f>
        <v>451171875</v>
      </c>
      <c r="C351" s="72">
        <f t="shared" si="25"/>
        <v>5859375</v>
      </c>
      <c r="D351" s="66">
        <f t="shared" si="23"/>
        <v>4060546.875</v>
      </c>
      <c r="E351" s="75">
        <f t="shared" si="26"/>
        <v>9919921.875</v>
      </c>
    </row>
    <row r="352" spans="1:5">
      <c r="A352" s="62">
        <v>345</v>
      </c>
      <c r="B352" s="72">
        <f t="shared" si="27"/>
        <v>445312500</v>
      </c>
      <c r="C352" s="72">
        <f t="shared" si="25"/>
        <v>5859375</v>
      </c>
      <c r="D352" s="66">
        <f t="shared" si="23"/>
        <v>4007812.5</v>
      </c>
      <c r="E352" s="75">
        <f t="shared" si="26"/>
        <v>9867187.5</v>
      </c>
    </row>
    <row r="353" spans="1:5">
      <c r="A353" s="62">
        <v>346</v>
      </c>
      <c r="B353" s="72">
        <f t="shared" si="27"/>
        <v>439453125</v>
      </c>
      <c r="C353" s="72">
        <f t="shared" si="25"/>
        <v>5859375</v>
      </c>
      <c r="D353" s="66">
        <f t="shared" si="23"/>
        <v>3955078.125</v>
      </c>
      <c r="E353" s="75">
        <f t="shared" si="26"/>
        <v>9814453.125</v>
      </c>
    </row>
    <row r="354" spans="1:5">
      <c r="A354" s="62">
        <v>347</v>
      </c>
      <c r="B354" s="72">
        <f t="shared" si="27"/>
        <v>433593750</v>
      </c>
      <c r="C354" s="72">
        <f t="shared" si="25"/>
        <v>5859375</v>
      </c>
      <c r="D354" s="66">
        <f t="shared" si="23"/>
        <v>3902343.75</v>
      </c>
      <c r="E354" s="75">
        <f t="shared" si="26"/>
        <v>9761718.75</v>
      </c>
    </row>
    <row r="355" spans="1:5">
      <c r="A355" s="62">
        <v>348</v>
      </c>
      <c r="B355" s="72">
        <f t="shared" si="27"/>
        <v>427734375</v>
      </c>
      <c r="C355" s="72">
        <f t="shared" si="25"/>
        <v>5859375</v>
      </c>
      <c r="D355" s="66">
        <f t="shared" si="23"/>
        <v>3849609.375</v>
      </c>
      <c r="E355" s="75">
        <f t="shared" si="26"/>
        <v>9708984.375</v>
      </c>
    </row>
    <row r="356" spans="1:5">
      <c r="A356" s="62">
        <v>349</v>
      </c>
      <c r="B356" s="72">
        <f t="shared" si="27"/>
        <v>421875000</v>
      </c>
      <c r="C356" s="72">
        <f t="shared" si="25"/>
        <v>5859375</v>
      </c>
      <c r="D356" s="66">
        <f t="shared" si="23"/>
        <v>3796875</v>
      </c>
      <c r="E356" s="75">
        <f t="shared" si="26"/>
        <v>9656250</v>
      </c>
    </row>
    <row r="357" spans="1:5">
      <c r="A357" s="62">
        <v>350</v>
      </c>
      <c r="B357" s="72">
        <f t="shared" si="27"/>
        <v>416015625</v>
      </c>
      <c r="C357" s="72">
        <f t="shared" si="25"/>
        <v>5859375</v>
      </c>
      <c r="D357" s="66">
        <f t="shared" si="23"/>
        <v>3744140.625</v>
      </c>
      <c r="E357" s="75">
        <f t="shared" si="26"/>
        <v>9603515.625</v>
      </c>
    </row>
    <row r="358" spans="1:5">
      <c r="A358" s="62">
        <v>351</v>
      </c>
      <c r="B358" s="72">
        <f t="shared" si="27"/>
        <v>410156250</v>
      </c>
      <c r="C358" s="72">
        <f t="shared" si="25"/>
        <v>5859375</v>
      </c>
      <c r="D358" s="66">
        <f t="shared" si="23"/>
        <v>3691406.25</v>
      </c>
      <c r="E358" s="75">
        <f t="shared" si="26"/>
        <v>9550781.25</v>
      </c>
    </row>
    <row r="359" spans="1:5">
      <c r="A359" s="62">
        <v>352</v>
      </c>
      <c r="B359" s="72">
        <f t="shared" si="27"/>
        <v>404296875</v>
      </c>
      <c r="C359" s="72">
        <f t="shared" si="25"/>
        <v>5859375</v>
      </c>
      <c r="D359" s="66">
        <f t="shared" si="23"/>
        <v>3638671.875</v>
      </c>
      <c r="E359" s="75">
        <f t="shared" si="26"/>
        <v>9498046.875</v>
      </c>
    </row>
    <row r="360" spans="1:5">
      <c r="A360" s="62">
        <v>353</v>
      </c>
      <c r="B360" s="72">
        <f t="shared" si="27"/>
        <v>398437500</v>
      </c>
      <c r="C360" s="72">
        <f t="shared" si="25"/>
        <v>5859375</v>
      </c>
      <c r="D360" s="66">
        <f t="shared" si="23"/>
        <v>3585937.5</v>
      </c>
      <c r="E360" s="75">
        <f t="shared" si="26"/>
        <v>9445312.5</v>
      </c>
    </row>
    <row r="361" spans="1:5">
      <c r="A361" s="62">
        <v>354</v>
      </c>
      <c r="B361" s="72">
        <f t="shared" si="27"/>
        <v>392578125</v>
      </c>
      <c r="C361" s="72">
        <f t="shared" si="25"/>
        <v>5859375</v>
      </c>
      <c r="D361" s="66">
        <f t="shared" si="23"/>
        <v>3533203.125</v>
      </c>
      <c r="E361" s="75">
        <f t="shared" si="26"/>
        <v>9392578.125</v>
      </c>
    </row>
    <row r="362" spans="1:5">
      <c r="A362" s="62">
        <v>355</v>
      </c>
      <c r="B362" s="72">
        <f t="shared" si="27"/>
        <v>386718750</v>
      </c>
      <c r="C362" s="72">
        <f t="shared" si="25"/>
        <v>5859375</v>
      </c>
      <c r="D362" s="66">
        <f t="shared" si="23"/>
        <v>3480468.75</v>
      </c>
      <c r="E362" s="75">
        <f t="shared" si="26"/>
        <v>9339843.75</v>
      </c>
    </row>
    <row r="363" spans="1:5">
      <c r="A363" s="62">
        <v>356</v>
      </c>
      <c r="B363" s="72">
        <f t="shared" si="27"/>
        <v>380859375</v>
      </c>
      <c r="C363" s="72">
        <f t="shared" si="25"/>
        <v>5859375</v>
      </c>
      <c r="D363" s="66">
        <f t="shared" si="23"/>
        <v>3427734.375</v>
      </c>
      <c r="E363" s="75">
        <f t="shared" si="26"/>
        <v>9287109.375</v>
      </c>
    </row>
    <row r="364" spans="1:5">
      <c r="A364" s="62">
        <v>357</v>
      </c>
      <c r="B364" s="72">
        <f t="shared" si="27"/>
        <v>375000000</v>
      </c>
      <c r="C364" s="72">
        <f t="shared" si="25"/>
        <v>5859375</v>
      </c>
      <c r="D364" s="66">
        <f t="shared" si="23"/>
        <v>3375000</v>
      </c>
      <c r="E364" s="75">
        <f t="shared" si="26"/>
        <v>9234375</v>
      </c>
    </row>
    <row r="365" spans="1:5">
      <c r="A365" s="62">
        <v>358</v>
      </c>
      <c r="B365" s="72">
        <f t="shared" si="27"/>
        <v>369140625</v>
      </c>
      <c r="C365" s="72">
        <f t="shared" ref="C365:C427" si="28">$B$44/(B$1-$B$4)</f>
        <v>5859375</v>
      </c>
      <c r="D365" s="66">
        <f t="shared" si="23"/>
        <v>3322265.625</v>
      </c>
      <c r="E365" s="75">
        <f t="shared" si="26"/>
        <v>9181640.625</v>
      </c>
    </row>
    <row r="366" spans="1:5">
      <c r="A366" s="62">
        <v>359</v>
      </c>
      <c r="B366" s="72">
        <f t="shared" si="27"/>
        <v>363281250</v>
      </c>
      <c r="C366" s="72">
        <f t="shared" si="28"/>
        <v>5859375</v>
      </c>
      <c r="D366" s="66">
        <f t="shared" si="23"/>
        <v>3269531.25</v>
      </c>
      <c r="E366" s="75">
        <f t="shared" si="26"/>
        <v>9128906.25</v>
      </c>
    </row>
    <row r="367" spans="1:5">
      <c r="A367" s="62">
        <v>360</v>
      </c>
      <c r="B367" s="72">
        <f t="shared" si="27"/>
        <v>357421875</v>
      </c>
      <c r="C367" s="72">
        <f t="shared" si="28"/>
        <v>5859375</v>
      </c>
      <c r="D367" s="66">
        <f t="shared" si="23"/>
        <v>3216796.875</v>
      </c>
      <c r="E367" s="75">
        <f t="shared" si="26"/>
        <v>9076171.875</v>
      </c>
    </row>
    <row r="368" spans="1:5">
      <c r="A368" s="62">
        <v>361</v>
      </c>
      <c r="B368" s="72">
        <f t="shared" si="27"/>
        <v>351562500</v>
      </c>
      <c r="C368" s="72">
        <f t="shared" si="28"/>
        <v>5859375</v>
      </c>
      <c r="D368" s="66">
        <f t="shared" si="23"/>
        <v>3164062.5</v>
      </c>
      <c r="E368" s="75">
        <f t="shared" si="26"/>
        <v>9023437.5</v>
      </c>
    </row>
    <row r="369" spans="1:5">
      <c r="A369" s="62">
        <v>362</v>
      </c>
      <c r="B369" s="72">
        <f t="shared" si="27"/>
        <v>345703125</v>
      </c>
      <c r="C369" s="72">
        <f t="shared" si="28"/>
        <v>5859375</v>
      </c>
      <c r="D369" s="66">
        <f t="shared" si="23"/>
        <v>3111328.125</v>
      </c>
      <c r="E369" s="75">
        <f t="shared" si="26"/>
        <v>8970703.125</v>
      </c>
    </row>
    <row r="370" spans="1:5">
      <c r="A370" s="62">
        <v>363</v>
      </c>
      <c r="B370" s="72">
        <f t="shared" si="27"/>
        <v>339843750</v>
      </c>
      <c r="C370" s="72">
        <f t="shared" si="28"/>
        <v>5859375</v>
      </c>
      <c r="D370" s="66">
        <f t="shared" si="23"/>
        <v>3058593.75</v>
      </c>
      <c r="E370" s="75">
        <f t="shared" si="26"/>
        <v>8917968.75</v>
      </c>
    </row>
    <row r="371" spans="1:5">
      <c r="A371" s="62">
        <v>364</v>
      </c>
      <c r="B371" s="72">
        <f t="shared" si="27"/>
        <v>333984375</v>
      </c>
      <c r="C371" s="72">
        <f t="shared" si="28"/>
        <v>5859375</v>
      </c>
      <c r="D371" s="66">
        <f t="shared" si="23"/>
        <v>3005859.375</v>
      </c>
      <c r="E371" s="75">
        <f t="shared" si="26"/>
        <v>8865234.375</v>
      </c>
    </row>
    <row r="372" spans="1:5">
      <c r="A372" s="62">
        <v>365</v>
      </c>
      <c r="B372" s="72">
        <f t="shared" si="27"/>
        <v>328125000</v>
      </c>
      <c r="C372" s="72">
        <f t="shared" si="28"/>
        <v>5859375</v>
      </c>
      <c r="D372" s="66">
        <f t="shared" si="23"/>
        <v>2953125</v>
      </c>
      <c r="E372" s="75">
        <f t="shared" si="26"/>
        <v>8812500</v>
      </c>
    </row>
    <row r="373" spans="1:5">
      <c r="A373" s="62">
        <v>366</v>
      </c>
      <c r="B373" s="72">
        <f t="shared" si="27"/>
        <v>322265625</v>
      </c>
      <c r="C373" s="72">
        <f t="shared" si="28"/>
        <v>5859375</v>
      </c>
      <c r="D373" s="66">
        <f t="shared" si="23"/>
        <v>2900390.625</v>
      </c>
      <c r="E373" s="75">
        <f t="shared" si="26"/>
        <v>8759765.625</v>
      </c>
    </row>
    <row r="374" spans="1:5">
      <c r="A374" s="62">
        <v>367</v>
      </c>
      <c r="B374" s="72">
        <f t="shared" si="27"/>
        <v>316406250</v>
      </c>
      <c r="C374" s="72">
        <f t="shared" si="28"/>
        <v>5859375</v>
      </c>
      <c r="D374" s="66">
        <f t="shared" si="23"/>
        <v>2847656.25</v>
      </c>
      <c r="E374" s="75">
        <f t="shared" si="26"/>
        <v>8707031.25</v>
      </c>
    </row>
    <row r="375" spans="1:5">
      <c r="A375" s="62">
        <v>368</v>
      </c>
      <c r="B375" s="72">
        <f t="shared" si="27"/>
        <v>310546875</v>
      </c>
      <c r="C375" s="72">
        <f t="shared" si="28"/>
        <v>5859375</v>
      </c>
      <c r="D375" s="66">
        <f t="shared" si="23"/>
        <v>2794921.875</v>
      </c>
      <c r="E375" s="75">
        <f t="shared" si="26"/>
        <v>8654296.875</v>
      </c>
    </row>
    <row r="376" spans="1:5">
      <c r="A376" s="62">
        <v>369</v>
      </c>
      <c r="B376" s="72">
        <f t="shared" si="27"/>
        <v>304687500</v>
      </c>
      <c r="C376" s="72">
        <f t="shared" si="28"/>
        <v>5859375</v>
      </c>
      <c r="D376" s="66">
        <f t="shared" si="23"/>
        <v>2742187.5</v>
      </c>
      <c r="E376" s="75">
        <f t="shared" si="26"/>
        <v>8601562.5</v>
      </c>
    </row>
    <row r="377" spans="1:5">
      <c r="A377" s="62">
        <v>370</v>
      </c>
      <c r="B377" s="72">
        <f t="shared" si="27"/>
        <v>298828125</v>
      </c>
      <c r="C377" s="72">
        <f t="shared" si="28"/>
        <v>5859375</v>
      </c>
      <c r="D377" s="66">
        <f t="shared" si="23"/>
        <v>2689453.125</v>
      </c>
      <c r="E377" s="75">
        <f t="shared" si="26"/>
        <v>8548828.125</v>
      </c>
    </row>
    <row r="378" spans="1:5">
      <c r="A378" s="62">
        <v>371</v>
      </c>
      <c r="B378" s="72">
        <f t="shared" si="27"/>
        <v>292968750</v>
      </c>
      <c r="C378" s="72">
        <f t="shared" si="28"/>
        <v>5859375</v>
      </c>
      <c r="D378" s="66">
        <f t="shared" si="23"/>
        <v>2636718.75</v>
      </c>
      <c r="E378" s="75">
        <f t="shared" si="26"/>
        <v>8496093.75</v>
      </c>
    </row>
    <row r="379" spans="1:5">
      <c r="A379" s="62">
        <v>372</v>
      </c>
      <c r="B379" s="72">
        <f t="shared" si="27"/>
        <v>287109375</v>
      </c>
      <c r="C379" s="72">
        <f t="shared" si="28"/>
        <v>5859375</v>
      </c>
      <c r="D379" s="66">
        <f t="shared" si="23"/>
        <v>2583984.375</v>
      </c>
      <c r="E379" s="75">
        <f t="shared" si="26"/>
        <v>8443359.375</v>
      </c>
    </row>
    <row r="380" spans="1:5">
      <c r="A380" s="62">
        <v>373</v>
      </c>
      <c r="B380" s="72">
        <f t="shared" si="27"/>
        <v>281250000</v>
      </c>
      <c r="C380" s="72">
        <f t="shared" si="28"/>
        <v>5859375</v>
      </c>
      <c r="D380" s="66">
        <f t="shared" si="23"/>
        <v>2531250</v>
      </c>
      <c r="E380" s="75">
        <f t="shared" si="26"/>
        <v>8390625</v>
      </c>
    </row>
    <row r="381" spans="1:5">
      <c r="A381" s="62">
        <v>374</v>
      </c>
      <c r="B381" s="72">
        <f t="shared" si="27"/>
        <v>275390625</v>
      </c>
      <c r="C381" s="72">
        <f t="shared" si="28"/>
        <v>5859375</v>
      </c>
      <c r="D381" s="66">
        <f t="shared" si="23"/>
        <v>2478515.625</v>
      </c>
      <c r="E381" s="75">
        <f t="shared" si="26"/>
        <v>8337890.625</v>
      </c>
    </row>
    <row r="382" spans="1:5">
      <c r="A382" s="62">
        <v>375</v>
      </c>
      <c r="B382" s="72">
        <f t="shared" si="27"/>
        <v>269531250</v>
      </c>
      <c r="C382" s="72">
        <f t="shared" si="28"/>
        <v>5859375</v>
      </c>
      <c r="D382" s="66">
        <f t="shared" si="23"/>
        <v>2425781.25</v>
      </c>
      <c r="E382" s="75">
        <f t="shared" si="26"/>
        <v>8285156.25</v>
      </c>
    </row>
    <row r="383" spans="1:5">
      <c r="A383" s="62">
        <v>376</v>
      </c>
      <c r="B383" s="72">
        <f t="shared" si="27"/>
        <v>263671875</v>
      </c>
      <c r="C383" s="72">
        <f t="shared" si="28"/>
        <v>5859375</v>
      </c>
      <c r="D383" s="66">
        <f t="shared" si="23"/>
        <v>2373046.875</v>
      </c>
      <c r="E383" s="75">
        <f t="shared" si="26"/>
        <v>8232421.875</v>
      </c>
    </row>
    <row r="384" spans="1:5">
      <c r="A384" s="62">
        <v>377</v>
      </c>
      <c r="B384" s="72">
        <f t="shared" si="27"/>
        <v>257812500</v>
      </c>
      <c r="C384" s="72">
        <f t="shared" si="28"/>
        <v>5859375</v>
      </c>
      <c r="D384" s="66">
        <f t="shared" si="23"/>
        <v>2320312.5</v>
      </c>
      <c r="E384" s="75">
        <f t="shared" si="26"/>
        <v>8179687.5</v>
      </c>
    </row>
    <row r="385" spans="1:5">
      <c r="A385" s="62">
        <v>378</v>
      </c>
      <c r="B385" s="72">
        <f t="shared" si="27"/>
        <v>251953125</v>
      </c>
      <c r="C385" s="72">
        <f t="shared" si="28"/>
        <v>5859375</v>
      </c>
      <c r="D385" s="66">
        <f t="shared" si="23"/>
        <v>2267578.125</v>
      </c>
      <c r="E385" s="75">
        <f t="shared" si="26"/>
        <v>8126953.125</v>
      </c>
    </row>
    <row r="386" spans="1:5">
      <c r="A386" s="62">
        <v>379</v>
      </c>
      <c r="B386" s="72">
        <f t="shared" si="27"/>
        <v>246093750</v>
      </c>
      <c r="C386" s="72">
        <f t="shared" si="28"/>
        <v>5859375</v>
      </c>
      <c r="D386" s="66">
        <f t="shared" si="23"/>
        <v>2214843.75</v>
      </c>
      <c r="E386" s="75">
        <f t="shared" si="26"/>
        <v>8074218.75</v>
      </c>
    </row>
    <row r="387" spans="1:5">
      <c r="A387" s="62">
        <v>380</v>
      </c>
      <c r="B387" s="72">
        <f t="shared" si="27"/>
        <v>240234375</v>
      </c>
      <c r="C387" s="72">
        <f t="shared" si="28"/>
        <v>5859375</v>
      </c>
      <c r="D387" s="66">
        <f t="shared" si="23"/>
        <v>2162109.375</v>
      </c>
      <c r="E387" s="75">
        <f t="shared" si="26"/>
        <v>8021484.375</v>
      </c>
    </row>
    <row r="388" spans="1:5">
      <c r="A388" s="62">
        <v>381</v>
      </c>
      <c r="B388" s="72">
        <f t="shared" si="27"/>
        <v>234375000</v>
      </c>
      <c r="C388" s="72">
        <f t="shared" si="28"/>
        <v>5859375</v>
      </c>
      <c r="D388" s="66">
        <f t="shared" si="23"/>
        <v>2109375</v>
      </c>
      <c r="E388" s="75">
        <f t="shared" si="26"/>
        <v>7968750</v>
      </c>
    </row>
    <row r="389" spans="1:5">
      <c r="A389" s="62">
        <v>382</v>
      </c>
      <c r="B389" s="72">
        <f t="shared" si="27"/>
        <v>228515625</v>
      </c>
      <c r="C389" s="72">
        <f t="shared" si="28"/>
        <v>5859375</v>
      </c>
      <c r="D389" s="66">
        <f t="shared" si="23"/>
        <v>2056640.625</v>
      </c>
      <c r="E389" s="75">
        <f t="shared" si="26"/>
        <v>7916015.625</v>
      </c>
    </row>
    <row r="390" spans="1:5">
      <c r="A390" s="62">
        <v>383</v>
      </c>
      <c r="B390" s="72">
        <f t="shared" si="27"/>
        <v>222656250</v>
      </c>
      <c r="C390" s="72">
        <f t="shared" si="28"/>
        <v>5859375</v>
      </c>
      <c r="D390" s="66">
        <f t="shared" si="23"/>
        <v>2003906.25</v>
      </c>
      <c r="E390" s="75">
        <f t="shared" si="26"/>
        <v>7863281.25</v>
      </c>
    </row>
    <row r="391" spans="1:5">
      <c r="A391" s="62">
        <v>384</v>
      </c>
      <c r="B391" s="72">
        <f t="shared" si="27"/>
        <v>216796875</v>
      </c>
      <c r="C391" s="72">
        <f t="shared" si="28"/>
        <v>5859375</v>
      </c>
      <c r="D391" s="66">
        <f t="shared" si="23"/>
        <v>1951171.875</v>
      </c>
      <c r="E391" s="75">
        <f t="shared" si="26"/>
        <v>7810546.875</v>
      </c>
    </row>
    <row r="392" spans="1:5">
      <c r="A392" s="62">
        <v>385</v>
      </c>
      <c r="B392" s="72">
        <f t="shared" si="27"/>
        <v>210937500</v>
      </c>
      <c r="C392" s="72">
        <f t="shared" si="28"/>
        <v>5859375</v>
      </c>
      <c r="D392" s="66">
        <f t="shared" si="23"/>
        <v>1898437.5</v>
      </c>
      <c r="E392" s="75">
        <f t="shared" si="26"/>
        <v>7757812.5</v>
      </c>
    </row>
    <row r="393" spans="1:5">
      <c r="A393" s="62">
        <v>386</v>
      </c>
      <c r="B393" s="72">
        <f t="shared" si="27"/>
        <v>205078125</v>
      </c>
      <c r="C393" s="72">
        <f t="shared" si="28"/>
        <v>5859375</v>
      </c>
      <c r="D393" s="66">
        <f t="shared" si="23"/>
        <v>1845703.125</v>
      </c>
      <c r="E393" s="75">
        <f t="shared" si="26"/>
        <v>7705078.125</v>
      </c>
    </row>
    <row r="394" spans="1:5">
      <c r="A394" s="62">
        <v>387</v>
      </c>
      <c r="B394" s="72">
        <f t="shared" si="27"/>
        <v>199218750</v>
      </c>
      <c r="C394" s="72">
        <f t="shared" si="28"/>
        <v>5859375</v>
      </c>
      <c r="D394" s="66">
        <f t="shared" si="23"/>
        <v>1792968.75</v>
      </c>
      <c r="E394" s="75">
        <f t="shared" si="26"/>
        <v>7652343.75</v>
      </c>
    </row>
    <row r="395" spans="1:5">
      <c r="A395" s="62">
        <v>388</v>
      </c>
      <c r="B395" s="72">
        <f t="shared" si="27"/>
        <v>193359375</v>
      </c>
      <c r="C395" s="72">
        <f t="shared" si="28"/>
        <v>5859375</v>
      </c>
      <c r="D395" s="66">
        <f t="shared" si="23"/>
        <v>1740234.375</v>
      </c>
      <c r="E395" s="75">
        <f t="shared" si="26"/>
        <v>7599609.375</v>
      </c>
    </row>
    <row r="396" spans="1:5">
      <c r="A396" s="62">
        <v>389</v>
      </c>
      <c r="B396" s="72">
        <f t="shared" si="27"/>
        <v>187500000</v>
      </c>
      <c r="C396" s="72">
        <f t="shared" si="28"/>
        <v>5859375</v>
      </c>
      <c r="D396" s="66">
        <f t="shared" si="23"/>
        <v>1687500</v>
      </c>
      <c r="E396" s="75">
        <f t="shared" si="26"/>
        <v>7546875</v>
      </c>
    </row>
    <row r="397" spans="1:5">
      <c r="A397" s="62">
        <v>390</v>
      </c>
      <c r="B397" s="72">
        <f t="shared" si="27"/>
        <v>181640625</v>
      </c>
      <c r="C397" s="72">
        <f t="shared" si="28"/>
        <v>5859375</v>
      </c>
      <c r="D397" s="66">
        <f t="shared" si="23"/>
        <v>1634765.625</v>
      </c>
      <c r="E397" s="75">
        <f t="shared" ref="E397:E427" si="29">SUM(C397+D397)</f>
        <v>7494140.625</v>
      </c>
    </row>
    <row r="398" spans="1:5">
      <c r="A398" s="62">
        <v>391</v>
      </c>
      <c r="B398" s="72">
        <f t="shared" si="27"/>
        <v>175781250</v>
      </c>
      <c r="C398" s="72">
        <f t="shared" si="28"/>
        <v>5859375</v>
      </c>
      <c r="D398" s="66">
        <f t="shared" ref="D398:D427" si="30">IF(A398&lt;=$B$4,B398*$B$3/12,B398*$B$5/12)</f>
        <v>1582031.25</v>
      </c>
      <c r="E398" s="75">
        <f t="shared" si="29"/>
        <v>7441406.25</v>
      </c>
    </row>
    <row r="399" spans="1:5">
      <c r="A399" s="62">
        <v>392</v>
      </c>
      <c r="B399" s="72">
        <f t="shared" si="27"/>
        <v>169921875</v>
      </c>
      <c r="C399" s="72">
        <f t="shared" si="28"/>
        <v>5859375</v>
      </c>
      <c r="D399" s="66">
        <f t="shared" si="30"/>
        <v>1529296.875</v>
      </c>
      <c r="E399" s="75">
        <f t="shared" si="29"/>
        <v>7388671.875</v>
      </c>
    </row>
    <row r="400" spans="1:5">
      <c r="A400" s="62">
        <v>393</v>
      </c>
      <c r="B400" s="72">
        <f t="shared" si="27"/>
        <v>164062500</v>
      </c>
      <c r="C400" s="72">
        <f t="shared" si="28"/>
        <v>5859375</v>
      </c>
      <c r="D400" s="66">
        <f t="shared" si="30"/>
        <v>1476562.5</v>
      </c>
      <c r="E400" s="75">
        <f t="shared" si="29"/>
        <v>7335937.5</v>
      </c>
    </row>
    <row r="401" spans="1:5">
      <c r="A401" s="62">
        <v>394</v>
      </c>
      <c r="B401" s="72">
        <f t="shared" si="27"/>
        <v>158203125</v>
      </c>
      <c r="C401" s="72">
        <f t="shared" si="28"/>
        <v>5859375</v>
      </c>
      <c r="D401" s="66">
        <f t="shared" si="30"/>
        <v>1423828.125</v>
      </c>
      <c r="E401" s="75">
        <f t="shared" si="29"/>
        <v>7283203.125</v>
      </c>
    </row>
    <row r="402" spans="1:5">
      <c r="A402" s="62">
        <v>395</v>
      </c>
      <c r="B402" s="72">
        <f t="shared" si="27"/>
        <v>152343750</v>
      </c>
      <c r="C402" s="72">
        <f t="shared" si="28"/>
        <v>5859375</v>
      </c>
      <c r="D402" s="66">
        <f t="shared" si="30"/>
        <v>1371093.75</v>
      </c>
      <c r="E402" s="75">
        <f t="shared" si="29"/>
        <v>7230468.75</v>
      </c>
    </row>
    <row r="403" spans="1:5">
      <c r="A403" s="62">
        <v>396</v>
      </c>
      <c r="B403" s="72">
        <f t="shared" si="27"/>
        <v>146484375</v>
      </c>
      <c r="C403" s="72">
        <f t="shared" si="28"/>
        <v>5859375</v>
      </c>
      <c r="D403" s="66">
        <f t="shared" si="30"/>
        <v>1318359.375</v>
      </c>
      <c r="E403" s="75">
        <f t="shared" si="29"/>
        <v>7177734.375</v>
      </c>
    </row>
    <row r="404" spans="1:5">
      <c r="A404" s="62">
        <v>397</v>
      </c>
      <c r="B404" s="72">
        <f t="shared" si="27"/>
        <v>140625000</v>
      </c>
      <c r="C404" s="72">
        <f t="shared" si="28"/>
        <v>5859375</v>
      </c>
      <c r="D404" s="66">
        <f t="shared" si="30"/>
        <v>1265625</v>
      </c>
      <c r="E404" s="75">
        <f t="shared" si="29"/>
        <v>7125000</v>
      </c>
    </row>
    <row r="405" spans="1:5">
      <c r="A405" s="62">
        <v>398</v>
      </c>
      <c r="B405" s="72">
        <f t="shared" si="27"/>
        <v>134765625</v>
      </c>
      <c r="C405" s="72">
        <f t="shared" si="28"/>
        <v>5859375</v>
      </c>
      <c r="D405" s="66">
        <f t="shared" si="30"/>
        <v>1212890.625</v>
      </c>
      <c r="E405" s="75">
        <f t="shared" si="29"/>
        <v>7072265.625</v>
      </c>
    </row>
    <row r="406" spans="1:5">
      <c r="A406" s="62">
        <v>399</v>
      </c>
      <c r="B406" s="72">
        <f t="shared" si="27"/>
        <v>128906250</v>
      </c>
      <c r="C406" s="72">
        <f t="shared" si="28"/>
        <v>5859375</v>
      </c>
      <c r="D406" s="66">
        <f t="shared" si="30"/>
        <v>1160156.25</v>
      </c>
      <c r="E406" s="75">
        <f t="shared" si="29"/>
        <v>7019531.25</v>
      </c>
    </row>
    <row r="407" spans="1:5">
      <c r="A407" s="62">
        <v>400</v>
      </c>
      <c r="B407" s="72">
        <f t="shared" si="27"/>
        <v>123046875</v>
      </c>
      <c r="C407" s="72">
        <f t="shared" si="28"/>
        <v>5859375</v>
      </c>
      <c r="D407" s="66">
        <f t="shared" si="30"/>
        <v>1107421.875</v>
      </c>
      <c r="E407" s="75">
        <f t="shared" si="29"/>
        <v>6966796.875</v>
      </c>
    </row>
    <row r="408" spans="1:5">
      <c r="A408" s="62">
        <v>401</v>
      </c>
      <c r="B408" s="72">
        <f t="shared" si="27"/>
        <v>117187500</v>
      </c>
      <c r="C408" s="72">
        <f t="shared" si="28"/>
        <v>5859375</v>
      </c>
      <c r="D408" s="66">
        <f t="shared" si="30"/>
        <v>1054687.5</v>
      </c>
      <c r="E408" s="75">
        <f t="shared" si="29"/>
        <v>6914062.5</v>
      </c>
    </row>
    <row r="409" spans="1:5">
      <c r="A409" s="62">
        <v>402</v>
      </c>
      <c r="B409" s="72">
        <f t="shared" si="27"/>
        <v>111328125</v>
      </c>
      <c r="C409" s="72">
        <f t="shared" si="28"/>
        <v>5859375</v>
      </c>
      <c r="D409" s="66">
        <f t="shared" si="30"/>
        <v>1001953.125</v>
      </c>
      <c r="E409" s="75">
        <f t="shared" si="29"/>
        <v>6861328.125</v>
      </c>
    </row>
    <row r="410" spans="1:5">
      <c r="A410" s="62">
        <v>403</v>
      </c>
      <c r="B410" s="72">
        <f t="shared" si="27"/>
        <v>105468750</v>
      </c>
      <c r="C410" s="72">
        <f t="shared" si="28"/>
        <v>5859375</v>
      </c>
      <c r="D410" s="66">
        <f t="shared" si="30"/>
        <v>949218.75</v>
      </c>
      <c r="E410" s="75">
        <f t="shared" si="29"/>
        <v>6808593.75</v>
      </c>
    </row>
    <row r="411" spans="1:5">
      <c r="A411" s="62">
        <v>404</v>
      </c>
      <c r="B411" s="72">
        <f t="shared" si="27"/>
        <v>99609375</v>
      </c>
      <c r="C411" s="72">
        <f t="shared" si="28"/>
        <v>5859375</v>
      </c>
      <c r="D411" s="66">
        <f t="shared" si="30"/>
        <v>896484.375</v>
      </c>
      <c r="E411" s="75">
        <f t="shared" si="29"/>
        <v>6755859.375</v>
      </c>
    </row>
    <row r="412" spans="1:5">
      <c r="A412" s="62">
        <v>405</v>
      </c>
      <c r="B412" s="72">
        <f t="shared" si="27"/>
        <v>93750000</v>
      </c>
      <c r="C412" s="72">
        <f t="shared" si="28"/>
        <v>5859375</v>
      </c>
      <c r="D412" s="66">
        <f t="shared" si="30"/>
        <v>843750</v>
      </c>
      <c r="E412" s="75">
        <f t="shared" si="29"/>
        <v>6703125</v>
      </c>
    </row>
    <row r="413" spans="1:5">
      <c r="A413" s="62">
        <v>406</v>
      </c>
      <c r="B413" s="72">
        <f t="shared" si="27"/>
        <v>87890625</v>
      </c>
      <c r="C413" s="72">
        <f t="shared" si="28"/>
        <v>5859375</v>
      </c>
      <c r="D413" s="66">
        <f t="shared" si="30"/>
        <v>791015.625</v>
      </c>
      <c r="E413" s="75">
        <f t="shared" si="29"/>
        <v>6650390.625</v>
      </c>
    </row>
    <row r="414" spans="1:5">
      <c r="A414" s="62">
        <v>407</v>
      </c>
      <c r="B414" s="72">
        <f t="shared" si="27"/>
        <v>82031250</v>
      </c>
      <c r="C414" s="72">
        <f t="shared" si="28"/>
        <v>5859375</v>
      </c>
      <c r="D414" s="66">
        <f t="shared" si="30"/>
        <v>738281.25</v>
      </c>
      <c r="E414" s="75">
        <f t="shared" si="29"/>
        <v>6597656.25</v>
      </c>
    </row>
    <row r="415" spans="1:5">
      <c r="A415" s="62">
        <v>408</v>
      </c>
      <c r="B415" s="72">
        <f t="shared" ref="B415:B427" si="31">B414-C414</f>
        <v>76171875</v>
      </c>
      <c r="C415" s="72">
        <f t="shared" si="28"/>
        <v>5859375</v>
      </c>
      <c r="D415" s="66">
        <f t="shared" si="30"/>
        <v>685546.875</v>
      </c>
      <c r="E415" s="75">
        <f t="shared" si="29"/>
        <v>6544921.875</v>
      </c>
    </row>
    <row r="416" spans="1:5">
      <c r="A416" s="62">
        <v>409</v>
      </c>
      <c r="B416" s="72">
        <f t="shared" si="31"/>
        <v>70312500</v>
      </c>
      <c r="C416" s="72">
        <f t="shared" si="28"/>
        <v>5859375</v>
      </c>
      <c r="D416" s="66">
        <f t="shared" si="30"/>
        <v>632812.5</v>
      </c>
      <c r="E416" s="75">
        <f t="shared" si="29"/>
        <v>6492187.5</v>
      </c>
    </row>
    <row r="417" spans="1:5">
      <c r="A417" s="62">
        <v>410</v>
      </c>
      <c r="B417" s="72">
        <f t="shared" si="31"/>
        <v>64453125</v>
      </c>
      <c r="C417" s="72">
        <f t="shared" si="28"/>
        <v>5859375</v>
      </c>
      <c r="D417" s="66">
        <f t="shared" si="30"/>
        <v>580078.125</v>
      </c>
      <c r="E417" s="75">
        <f t="shared" si="29"/>
        <v>6439453.125</v>
      </c>
    </row>
    <row r="418" spans="1:5">
      <c r="A418" s="62">
        <v>411</v>
      </c>
      <c r="B418" s="72">
        <f t="shared" si="31"/>
        <v>58593750</v>
      </c>
      <c r="C418" s="72">
        <f t="shared" si="28"/>
        <v>5859375</v>
      </c>
      <c r="D418" s="66">
        <f t="shared" si="30"/>
        <v>527343.75</v>
      </c>
      <c r="E418" s="75">
        <f t="shared" si="29"/>
        <v>6386718.75</v>
      </c>
    </row>
    <row r="419" spans="1:5">
      <c r="A419" s="62">
        <v>412</v>
      </c>
      <c r="B419" s="72">
        <f t="shared" si="31"/>
        <v>52734375</v>
      </c>
      <c r="C419" s="72">
        <f t="shared" si="28"/>
        <v>5859375</v>
      </c>
      <c r="D419" s="66">
        <f t="shared" si="30"/>
        <v>474609.375</v>
      </c>
      <c r="E419" s="75">
        <f t="shared" si="29"/>
        <v>6333984.375</v>
      </c>
    </row>
    <row r="420" spans="1:5">
      <c r="A420" s="62">
        <v>413</v>
      </c>
      <c r="B420" s="72">
        <f t="shared" si="31"/>
        <v>46875000</v>
      </c>
      <c r="C420" s="72">
        <f t="shared" si="28"/>
        <v>5859375</v>
      </c>
      <c r="D420" s="66">
        <f t="shared" si="30"/>
        <v>421875</v>
      </c>
      <c r="E420" s="75">
        <f t="shared" si="29"/>
        <v>6281250</v>
      </c>
    </row>
    <row r="421" spans="1:5">
      <c r="A421" s="62">
        <v>414</v>
      </c>
      <c r="B421" s="72">
        <f t="shared" si="31"/>
        <v>41015625</v>
      </c>
      <c r="C421" s="72">
        <f t="shared" si="28"/>
        <v>5859375</v>
      </c>
      <c r="D421" s="66">
        <f t="shared" si="30"/>
        <v>369140.625</v>
      </c>
      <c r="E421" s="75">
        <f t="shared" si="29"/>
        <v>6228515.625</v>
      </c>
    </row>
    <row r="422" spans="1:5">
      <c r="A422" s="62">
        <v>415</v>
      </c>
      <c r="B422" s="72">
        <f t="shared" si="31"/>
        <v>35156250</v>
      </c>
      <c r="C422" s="72">
        <f t="shared" si="28"/>
        <v>5859375</v>
      </c>
      <c r="D422" s="66">
        <f t="shared" si="30"/>
        <v>316406.25</v>
      </c>
      <c r="E422" s="75">
        <f t="shared" si="29"/>
        <v>6175781.25</v>
      </c>
    </row>
    <row r="423" spans="1:5">
      <c r="A423" s="62">
        <v>416</v>
      </c>
      <c r="B423" s="72">
        <f t="shared" si="31"/>
        <v>29296875</v>
      </c>
      <c r="C423" s="72">
        <f t="shared" si="28"/>
        <v>5859375</v>
      </c>
      <c r="D423" s="66">
        <f t="shared" si="30"/>
        <v>263671.875</v>
      </c>
      <c r="E423" s="75">
        <f t="shared" si="29"/>
        <v>6123046.875</v>
      </c>
    </row>
    <row r="424" spans="1:5">
      <c r="A424" s="62">
        <v>417</v>
      </c>
      <c r="B424" s="72">
        <f t="shared" si="31"/>
        <v>23437500</v>
      </c>
      <c r="C424" s="72">
        <f t="shared" si="28"/>
        <v>5859375</v>
      </c>
      <c r="D424" s="66">
        <f t="shared" si="30"/>
        <v>210937.5</v>
      </c>
      <c r="E424" s="75">
        <f t="shared" si="29"/>
        <v>6070312.5</v>
      </c>
    </row>
    <row r="425" spans="1:5">
      <c r="A425" s="62">
        <v>418</v>
      </c>
      <c r="B425" s="72">
        <f t="shared" si="31"/>
        <v>17578125</v>
      </c>
      <c r="C425" s="72">
        <f t="shared" si="28"/>
        <v>5859375</v>
      </c>
      <c r="D425" s="66">
        <f t="shared" si="30"/>
        <v>158203.125</v>
      </c>
      <c r="E425" s="75">
        <f t="shared" si="29"/>
        <v>6017578.125</v>
      </c>
    </row>
    <row r="426" spans="1:5">
      <c r="A426" s="62">
        <v>419</v>
      </c>
      <c r="B426" s="72">
        <f t="shared" si="31"/>
        <v>11718750</v>
      </c>
      <c r="C426" s="72">
        <f t="shared" si="28"/>
        <v>5859375</v>
      </c>
      <c r="D426" s="66">
        <f t="shared" si="30"/>
        <v>105468.75</v>
      </c>
      <c r="E426" s="75">
        <f t="shared" si="29"/>
        <v>5964843.75</v>
      </c>
    </row>
    <row r="427" spans="1:5">
      <c r="A427" s="62">
        <v>420</v>
      </c>
      <c r="B427" s="72">
        <f t="shared" si="31"/>
        <v>5859375</v>
      </c>
      <c r="C427" s="72">
        <f t="shared" si="28"/>
        <v>5859375</v>
      </c>
      <c r="D427" s="66">
        <f t="shared" si="30"/>
        <v>52734.375</v>
      </c>
      <c r="E427" s="75">
        <f t="shared" si="29"/>
        <v>5912109.375</v>
      </c>
    </row>
    <row r="428" spans="1:5">
      <c r="A428" s="45" t="s">
        <v>34</v>
      </c>
      <c r="C428" s="73">
        <f>SUM(C8:C427)</f>
        <v>2250000000</v>
      </c>
      <c r="D428" s="46">
        <f>SUM(D8:D427)</f>
        <v>4180687500</v>
      </c>
    </row>
  </sheetData>
  <phoneticPr fontId="11"/>
  <pageMargins left="0.7" right="0.7" top="0.75" bottom="0.75" header="0.3" footer="0.3"/>
  <pageSetup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68"/>
  <sheetViews>
    <sheetView topLeftCell="A349" workbookViewId="0">
      <selection sqref="A1:F368"/>
    </sheetView>
  </sheetViews>
  <sheetFormatPr defaultRowHeight="15"/>
  <cols>
    <col min="1" max="1" width="24.7109375" bestFit="1" customWidth="1"/>
    <col min="2" max="3" width="19.85546875" bestFit="1" customWidth="1"/>
    <col min="4" max="4" width="14.28515625" bestFit="1" customWidth="1"/>
    <col min="5" max="5" width="16.85546875" bestFit="1" customWidth="1"/>
    <col min="6" max="6" width="14.85546875" bestFit="1" customWidth="1"/>
  </cols>
  <sheetData>
    <row r="1" spans="1:6" ht="15.75">
      <c r="A1" s="1" t="s">
        <v>0</v>
      </c>
      <c r="B1" s="2">
        <v>360</v>
      </c>
      <c r="C1" s="3" t="s">
        <v>1</v>
      </c>
      <c r="D1" s="36"/>
      <c r="E1" s="36"/>
      <c r="F1" s="36"/>
    </row>
    <row r="2" spans="1:6" ht="15.75">
      <c r="A2" s="1" t="s">
        <v>2</v>
      </c>
      <c r="B2" s="6">
        <f>'[1]Tiến độ giải ngân'!G17</f>
        <v>2250000000</v>
      </c>
      <c r="C2" s="3" t="s">
        <v>3</v>
      </c>
      <c r="D2" s="36"/>
      <c r="E2" s="36"/>
      <c r="F2" s="36"/>
    </row>
    <row r="3" spans="1:6" ht="15.75">
      <c r="A3" s="1" t="s">
        <v>4</v>
      </c>
      <c r="B3" s="7">
        <v>5.5E-2</v>
      </c>
      <c r="C3" s="4"/>
      <c r="D3" s="36"/>
      <c r="E3" s="36"/>
      <c r="F3" s="36"/>
    </row>
    <row r="4" spans="1:6" ht="15.75">
      <c r="A4" s="1" t="s">
        <v>5</v>
      </c>
      <c r="B4" s="6">
        <v>36</v>
      </c>
      <c r="C4" s="4" t="s">
        <v>32</v>
      </c>
      <c r="D4" s="36"/>
      <c r="E4" s="36"/>
      <c r="F4" s="36"/>
    </row>
    <row r="5" spans="1:6" ht="15.75">
      <c r="A5" s="1" t="s">
        <v>6</v>
      </c>
      <c r="B5" s="7">
        <v>0.108</v>
      </c>
      <c r="C5" s="4"/>
      <c r="D5" s="4"/>
      <c r="E5" s="5"/>
      <c r="F5" s="4"/>
    </row>
    <row r="6" spans="1:6" ht="15.75">
      <c r="A6" s="67" t="s">
        <v>44</v>
      </c>
      <c r="B6" s="6">
        <v>36</v>
      </c>
      <c r="C6" s="68" t="s">
        <v>32</v>
      </c>
      <c r="D6" s="47"/>
      <c r="E6" s="5"/>
      <c r="F6" s="4"/>
    </row>
    <row r="7" spans="1:6" ht="15.75">
      <c r="A7" s="57" t="s">
        <v>7</v>
      </c>
      <c r="B7" s="57" t="s">
        <v>8</v>
      </c>
      <c r="C7" s="57" t="s">
        <v>9</v>
      </c>
      <c r="D7" s="58" t="s">
        <v>10</v>
      </c>
      <c r="E7" s="42" t="s">
        <v>11</v>
      </c>
      <c r="F7" s="4"/>
    </row>
    <row r="8" spans="1:6" ht="15.75">
      <c r="A8" s="59">
        <v>1</v>
      </c>
      <c r="B8" s="69">
        <f>'[1]Tiến độ giải ngân'!G10</f>
        <v>675000000</v>
      </c>
      <c r="C8" s="70">
        <v>0</v>
      </c>
      <c r="D8" s="60">
        <f>IF(A8&lt;=$B$4,B8*$B$3/12,B8*$B$5/12)</f>
        <v>3093750</v>
      </c>
      <c r="E8" s="74">
        <f>SUM(C8+D8)</f>
        <v>3093750</v>
      </c>
      <c r="F8" s="61" t="s">
        <v>33</v>
      </c>
    </row>
    <row r="9" spans="1:6" ht="15.75">
      <c r="A9" s="62">
        <v>2</v>
      </c>
      <c r="B9" s="72">
        <f>B8-C8</f>
        <v>675000000</v>
      </c>
      <c r="C9" s="71">
        <v>0</v>
      </c>
      <c r="D9" s="63">
        <f t="shared" ref="D9:D12" si="0">IF(A9&lt;=$B$4,B9*$B$3/12,B9*$B$5/12)</f>
        <v>3093750</v>
      </c>
      <c r="E9" s="75">
        <f t="shared" ref="E9:E12" si="1">SUM(C9+D9)</f>
        <v>3093750</v>
      </c>
      <c r="F9" s="64"/>
    </row>
    <row r="10" spans="1:6" ht="15.75">
      <c r="A10" s="62">
        <v>3</v>
      </c>
      <c r="B10" s="72">
        <f t="shared" ref="B10:B12" si="2">B9-C9</f>
        <v>675000000</v>
      </c>
      <c r="C10" s="71">
        <v>0</v>
      </c>
      <c r="D10" s="63">
        <f t="shared" si="0"/>
        <v>3093750</v>
      </c>
      <c r="E10" s="75">
        <f t="shared" si="1"/>
        <v>3093750</v>
      </c>
      <c r="F10" s="64"/>
    </row>
    <row r="11" spans="1:6" ht="15.75">
      <c r="A11" s="62">
        <v>4</v>
      </c>
      <c r="B11" s="72">
        <f t="shared" si="2"/>
        <v>675000000</v>
      </c>
      <c r="C11" s="71">
        <v>0</v>
      </c>
      <c r="D11" s="63">
        <f t="shared" si="0"/>
        <v>3093750</v>
      </c>
      <c r="E11" s="75">
        <f t="shared" si="1"/>
        <v>3093750</v>
      </c>
      <c r="F11" s="64"/>
    </row>
    <row r="12" spans="1:6" ht="15.75">
      <c r="A12" s="62">
        <v>5</v>
      </c>
      <c r="B12" s="72">
        <f t="shared" si="2"/>
        <v>675000000</v>
      </c>
      <c r="C12" s="71">
        <v>0</v>
      </c>
      <c r="D12" s="63">
        <f t="shared" si="0"/>
        <v>3093750</v>
      </c>
      <c r="E12" s="75">
        <f t="shared" si="1"/>
        <v>3093750</v>
      </c>
      <c r="F12" s="64"/>
    </row>
    <row r="13" spans="1:6" ht="15.75">
      <c r="A13" s="59">
        <v>6</v>
      </c>
      <c r="B13" s="69">
        <f>B12-C12+'Tiến độ thanh toán'!G11</f>
        <v>900000000</v>
      </c>
      <c r="C13" s="70">
        <v>0</v>
      </c>
      <c r="D13" s="65">
        <f>IF(A13&lt;=$B$4,B13*$B$3/12,B13*$B$5/12)</f>
        <v>4125000</v>
      </c>
      <c r="E13" s="74">
        <f t="shared" ref="E13:E76" si="3">SUM(C13+D13)</f>
        <v>4125000</v>
      </c>
      <c r="F13" s="61" t="s">
        <v>38</v>
      </c>
    </row>
    <row r="14" spans="1:6" ht="15.75">
      <c r="A14" s="62">
        <v>7</v>
      </c>
      <c r="B14" s="72">
        <f>B13-C13</f>
        <v>900000000</v>
      </c>
      <c r="C14" s="71">
        <v>0</v>
      </c>
      <c r="D14" s="66">
        <f t="shared" ref="D14:D16" si="4">IF(A14&lt;=$B$4,B14*$B$3/12,B14*$B$5/12)</f>
        <v>4125000</v>
      </c>
      <c r="E14" s="75">
        <f t="shared" si="3"/>
        <v>4125000</v>
      </c>
      <c r="F14" s="64"/>
    </row>
    <row r="15" spans="1:6" ht="15.75">
      <c r="A15" s="59">
        <v>8</v>
      </c>
      <c r="B15" s="69">
        <f>B14-C14+'Tiến độ thanh toán'!G12</f>
        <v>1125000000</v>
      </c>
      <c r="C15" s="70">
        <v>0</v>
      </c>
      <c r="D15" s="65">
        <f t="shared" si="4"/>
        <v>5156250</v>
      </c>
      <c r="E15" s="74">
        <f t="shared" si="3"/>
        <v>5156250</v>
      </c>
      <c r="F15" s="61" t="s">
        <v>39</v>
      </c>
    </row>
    <row r="16" spans="1:6" ht="15.75">
      <c r="A16" s="62">
        <v>9</v>
      </c>
      <c r="B16" s="72">
        <f>B15-C15</f>
        <v>1125000000</v>
      </c>
      <c r="C16" s="71">
        <v>0</v>
      </c>
      <c r="D16" s="66">
        <f t="shared" si="4"/>
        <v>5156250</v>
      </c>
      <c r="E16" s="75">
        <f t="shared" si="3"/>
        <v>5156250</v>
      </c>
      <c r="F16" s="64"/>
    </row>
    <row r="17" spans="1:6" ht="15.75">
      <c r="A17" s="59">
        <v>10</v>
      </c>
      <c r="B17" s="69">
        <f>B16-C16+'Tiến độ thanh toán'!G13</f>
        <v>1350000000</v>
      </c>
      <c r="C17" s="70">
        <v>0</v>
      </c>
      <c r="D17" s="65">
        <f>IF(A17&lt;=$B$4,B17*$B$3/12,B17*$B$5/12)</f>
        <v>6187500</v>
      </c>
      <c r="E17" s="74">
        <f t="shared" si="3"/>
        <v>6187500</v>
      </c>
      <c r="F17" s="61" t="s">
        <v>40</v>
      </c>
    </row>
    <row r="18" spans="1:6" ht="15.75">
      <c r="A18" s="62">
        <v>11</v>
      </c>
      <c r="B18" s="72">
        <f t="shared" ref="B18:B22" si="5">B17-C17</f>
        <v>1350000000</v>
      </c>
      <c r="C18" s="71">
        <v>0</v>
      </c>
      <c r="D18" s="66">
        <f t="shared" ref="D18:D81" si="6">IF(A18&lt;=$B$4,B18*$B$3/12,B18*$B$5/12)</f>
        <v>6187500</v>
      </c>
      <c r="E18" s="75">
        <f t="shared" si="3"/>
        <v>6187500</v>
      </c>
      <c r="F18" s="4"/>
    </row>
    <row r="19" spans="1:6" ht="15.75">
      <c r="A19" s="59">
        <v>12</v>
      </c>
      <c r="B19" s="69">
        <f>B18-C18+'Tiến độ thanh toán'!G14</f>
        <v>1575000000</v>
      </c>
      <c r="C19" s="70">
        <v>0</v>
      </c>
      <c r="D19" s="65">
        <f t="shared" si="6"/>
        <v>7218750</v>
      </c>
      <c r="E19" s="74">
        <f t="shared" si="3"/>
        <v>7218750</v>
      </c>
      <c r="F19" s="61" t="s">
        <v>41</v>
      </c>
    </row>
    <row r="20" spans="1:6" ht="15.75">
      <c r="A20" s="62">
        <v>13</v>
      </c>
      <c r="B20" s="72">
        <f t="shared" si="5"/>
        <v>1575000000</v>
      </c>
      <c r="C20" s="71">
        <v>0</v>
      </c>
      <c r="D20" s="66">
        <f t="shared" si="6"/>
        <v>7218750</v>
      </c>
      <c r="E20" s="75">
        <f t="shared" si="3"/>
        <v>7218750</v>
      </c>
      <c r="F20" s="4"/>
    </row>
    <row r="21" spans="1:6" ht="15.75">
      <c r="A21" s="62">
        <v>14</v>
      </c>
      <c r="B21" s="72">
        <f t="shared" si="5"/>
        <v>1575000000</v>
      </c>
      <c r="C21" s="71">
        <v>0</v>
      </c>
      <c r="D21" s="66">
        <f t="shared" si="6"/>
        <v>7218750</v>
      </c>
      <c r="E21" s="75">
        <f t="shared" si="3"/>
        <v>7218750</v>
      </c>
      <c r="F21" s="4"/>
    </row>
    <row r="22" spans="1:6" ht="15.75">
      <c r="A22" s="62">
        <v>15</v>
      </c>
      <c r="B22" s="72">
        <f t="shared" si="5"/>
        <v>1575000000</v>
      </c>
      <c r="C22" s="71">
        <v>0</v>
      </c>
      <c r="D22" s="66">
        <f t="shared" si="6"/>
        <v>7218750</v>
      </c>
      <c r="E22" s="75">
        <f t="shared" si="3"/>
        <v>7218750</v>
      </c>
      <c r="F22" s="4"/>
    </row>
    <row r="23" spans="1:6" ht="15.75">
      <c r="A23" s="62">
        <v>16</v>
      </c>
      <c r="B23" s="72">
        <f>B22-C22</f>
        <v>1575000000</v>
      </c>
      <c r="C23" s="71">
        <v>0</v>
      </c>
      <c r="D23" s="63">
        <f t="shared" si="6"/>
        <v>7218750</v>
      </c>
      <c r="E23" s="75">
        <f t="shared" si="3"/>
        <v>7218750</v>
      </c>
      <c r="F23" s="64"/>
    </row>
    <row r="24" spans="1:6" ht="15.75">
      <c r="A24" s="62">
        <v>17</v>
      </c>
      <c r="B24" s="72">
        <f>B23-C23</f>
        <v>1575000000</v>
      </c>
      <c r="C24" s="71">
        <v>0</v>
      </c>
      <c r="D24" s="66">
        <f t="shared" si="6"/>
        <v>7218750</v>
      </c>
      <c r="E24" s="75">
        <f t="shared" si="3"/>
        <v>7218750</v>
      </c>
      <c r="F24" s="4"/>
    </row>
    <row r="25" spans="1:6" ht="15.75">
      <c r="A25" s="59">
        <v>18</v>
      </c>
      <c r="B25" s="69">
        <f>B24-C24+'Tiến độ thanh toán'!G15</f>
        <v>2137500000</v>
      </c>
      <c r="C25" s="70">
        <v>0</v>
      </c>
      <c r="D25" s="65">
        <f t="shared" si="6"/>
        <v>9796875</v>
      </c>
      <c r="E25" s="74">
        <f t="shared" si="3"/>
        <v>9796875</v>
      </c>
      <c r="F25" s="61" t="s">
        <v>55</v>
      </c>
    </row>
    <row r="26" spans="1:6" ht="15.75">
      <c r="A26" s="62">
        <v>19</v>
      </c>
      <c r="B26" s="72">
        <f t="shared" ref="B26:B28" si="7">B25-C25</f>
        <v>2137500000</v>
      </c>
      <c r="C26" s="71">
        <v>0</v>
      </c>
      <c r="D26" s="66">
        <f t="shared" si="6"/>
        <v>9796875</v>
      </c>
      <c r="E26" s="75">
        <f t="shared" si="3"/>
        <v>9796875</v>
      </c>
      <c r="F26" s="4"/>
    </row>
    <row r="27" spans="1:6" ht="15.75">
      <c r="A27" s="62">
        <v>20</v>
      </c>
      <c r="B27" s="72">
        <f t="shared" si="7"/>
        <v>2137500000</v>
      </c>
      <c r="C27" s="71">
        <v>0</v>
      </c>
      <c r="D27" s="66">
        <f t="shared" si="6"/>
        <v>9796875</v>
      </c>
      <c r="E27" s="75">
        <f t="shared" si="3"/>
        <v>9796875</v>
      </c>
      <c r="F27" s="4"/>
    </row>
    <row r="28" spans="1:6" ht="15.75">
      <c r="A28" s="62">
        <v>21</v>
      </c>
      <c r="B28" s="72">
        <f t="shared" si="7"/>
        <v>2137500000</v>
      </c>
      <c r="C28" s="71">
        <v>0</v>
      </c>
      <c r="D28" s="66">
        <f t="shared" si="6"/>
        <v>9796875</v>
      </c>
      <c r="E28" s="75">
        <f t="shared" si="3"/>
        <v>9796875</v>
      </c>
      <c r="F28" s="4"/>
    </row>
    <row r="29" spans="1:6" ht="15.75">
      <c r="A29" s="62">
        <v>22</v>
      </c>
      <c r="B29" s="72">
        <f>B28-C28</f>
        <v>2137500000</v>
      </c>
      <c r="C29" s="71">
        <v>0</v>
      </c>
      <c r="D29" s="63">
        <f t="shared" si="6"/>
        <v>9796875</v>
      </c>
      <c r="E29" s="75">
        <f t="shared" si="3"/>
        <v>9796875</v>
      </c>
      <c r="F29" s="64"/>
    </row>
    <row r="30" spans="1:6" ht="15.75">
      <c r="A30" s="62">
        <v>23</v>
      </c>
      <c r="B30" s="72">
        <f>B29-C29</f>
        <v>2137500000</v>
      </c>
      <c r="C30" s="71">
        <v>0</v>
      </c>
      <c r="D30" s="66">
        <f t="shared" si="6"/>
        <v>9796875</v>
      </c>
      <c r="E30" s="75">
        <f t="shared" si="3"/>
        <v>9796875</v>
      </c>
      <c r="F30" s="4"/>
    </row>
    <row r="31" spans="1:6" ht="15.75">
      <c r="A31" s="59">
        <v>24</v>
      </c>
      <c r="B31" s="69">
        <f>B30-C30+'Tiến độ thanh toán'!G16</f>
        <v>2250000000</v>
      </c>
      <c r="C31" s="70">
        <v>0</v>
      </c>
      <c r="D31" s="65">
        <f t="shared" si="6"/>
        <v>10312500</v>
      </c>
      <c r="E31" s="74">
        <f t="shared" si="3"/>
        <v>10312500</v>
      </c>
      <c r="F31" s="61" t="s">
        <v>56</v>
      </c>
    </row>
    <row r="32" spans="1:6" ht="15.75">
      <c r="A32" s="62">
        <v>25</v>
      </c>
      <c r="B32" s="72">
        <f t="shared" ref="B32:B95" si="8">B31-C31</f>
        <v>2250000000</v>
      </c>
      <c r="C32" s="71">
        <v>0</v>
      </c>
      <c r="D32" s="66">
        <f t="shared" si="6"/>
        <v>10312500</v>
      </c>
      <c r="E32" s="75">
        <f t="shared" si="3"/>
        <v>10312500</v>
      </c>
      <c r="F32" s="4"/>
    </row>
    <row r="33" spans="1:6" ht="15.75">
      <c r="A33" s="62">
        <v>26</v>
      </c>
      <c r="B33" s="72">
        <f t="shared" si="8"/>
        <v>2250000000</v>
      </c>
      <c r="C33" s="71">
        <v>0</v>
      </c>
      <c r="D33" s="66">
        <f t="shared" si="6"/>
        <v>10312500</v>
      </c>
      <c r="E33" s="75">
        <f t="shared" si="3"/>
        <v>10312500</v>
      </c>
      <c r="F33" s="4"/>
    </row>
    <row r="34" spans="1:6" ht="15.75">
      <c r="A34" s="62">
        <v>27</v>
      </c>
      <c r="B34" s="72">
        <f t="shared" si="8"/>
        <v>2250000000</v>
      </c>
      <c r="C34" s="71">
        <v>0</v>
      </c>
      <c r="D34" s="66">
        <f t="shared" si="6"/>
        <v>10312500</v>
      </c>
      <c r="E34" s="75">
        <f t="shared" si="3"/>
        <v>10312500</v>
      </c>
      <c r="F34" s="4"/>
    </row>
    <row r="35" spans="1:6" ht="15.75">
      <c r="A35" s="62">
        <v>28</v>
      </c>
      <c r="B35" s="72">
        <f t="shared" si="8"/>
        <v>2250000000</v>
      </c>
      <c r="C35" s="71">
        <v>0</v>
      </c>
      <c r="D35" s="66">
        <f t="shared" si="6"/>
        <v>10312500</v>
      </c>
      <c r="E35" s="75">
        <f t="shared" si="3"/>
        <v>10312500</v>
      </c>
      <c r="F35" s="4"/>
    </row>
    <row r="36" spans="1:6" ht="15.75">
      <c r="A36" s="62">
        <v>29</v>
      </c>
      <c r="B36" s="72">
        <f t="shared" si="8"/>
        <v>2250000000</v>
      </c>
      <c r="C36" s="71">
        <v>0</v>
      </c>
      <c r="D36" s="66">
        <f t="shared" si="6"/>
        <v>10312500</v>
      </c>
      <c r="E36" s="75">
        <f t="shared" si="3"/>
        <v>10312500</v>
      </c>
      <c r="F36" s="4"/>
    </row>
    <row r="37" spans="1:6" ht="15.75">
      <c r="A37" s="62">
        <v>30</v>
      </c>
      <c r="B37" s="72">
        <f t="shared" si="8"/>
        <v>2250000000</v>
      </c>
      <c r="C37" s="71">
        <v>0</v>
      </c>
      <c r="D37" s="66">
        <f t="shared" si="6"/>
        <v>10312500</v>
      </c>
      <c r="E37" s="75">
        <f t="shared" si="3"/>
        <v>10312500</v>
      </c>
      <c r="F37" s="4"/>
    </row>
    <row r="38" spans="1:6" ht="15.75">
      <c r="A38" s="62">
        <v>31</v>
      </c>
      <c r="B38" s="72">
        <f t="shared" si="8"/>
        <v>2250000000</v>
      </c>
      <c r="C38" s="71">
        <v>0</v>
      </c>
      <c r="D38" s="66">
        <f t="shared" si="6"/>
        <v>10312500</v>
      </c>
      <c r="E38" s="75">
        <f t="shared" si="3"/>
        <v>10312500</v>
      </c>
      <c r="F38" s="4"/>
    </row>
    <row r="39" spans="1:6" ht="15.75">
      <c r="A39" s="62">
        <v>32</v>
      </c>
      <c r="B39" s="72">
        <f t="shared" si="8"/>
        <v>2250000000</v>
      </c>
      <c r="C39" s="71">
        <v>0</v>
      </c>
      <c r="D39" s="66">
        <f t="shared" si="6"/>
        <v>10312500</v>
      </c>
      <c r="E39" s="75">
        <f t="shared" si="3"/>
        <v>10312500</v>
      </c>
      <c r="F39" s="4"/>
    </row>
    <row r="40" spans="1:6" ht="15.75">
      <c r="A40" s="62">
        <v>33</v>
      </c>
      <c r="B40" s="72">
        <f t="shared" si="8"/>
        <v>2250000000</v>
      </c>
      <c r="C40" s="71">
        <v>0</v>
      </c>
      <c r="D40" s="66">
        <f t="shared" si="6"/>
        <v>10312500</v>
      </c>
      <c r="E40" s="75">
        <f t="shared" si="3"/>
        <v>10312500</v>
      </c>
      <c r="F40" s="4"/>
    </row>
    <row r="41" spans="1:6" ht="15.75">
      <c r="A41" s="62">
        <v>34</v>
      </c>
      <c r="B41" s="72">
        <f t="shared" si="8"/>
        <v>2250000000</v>
      </c>
      <c r="C41" s="71">
        <v>0</v>
      </c>
      <c r="D41" s="66">
        <f t="shared" si="6"/>
        <v>10312500</v>
      </c>
      <c r="E41" s="75">
        <f t="shared" si="3"/>
        <v>10312500</v>
      </c>
      <c r="F41" s="4"/>
    </row>
    <row r="42" spans="1:6" ht="15.75">
      <c r="A42" s="62">
        <v>35</v>
      </c>
      <c r="B42" s="72">
        <f t="shared" si="8"/>
        <v>2250000000</v>
      </c>
      <c r="C42" s="71">
        <v>0</v>
      </c>
      <c r="D42" s="66">
        <f t="shared" si="6"/>
        <v>10312500</v>
      </c>
      <c r="E42" s="75">
        <f t="shared" si="3"/>
        <v>10312500</v>
      </c>
      <c r="F42" s="4"/>
    </row>
    <row r="43" spans="1:6" ht="15.75">
      <c r="A43" s="62">
        <v>36</v>
      </c>
      <c r="B43" s="72">
        <f t="shared" si="8"/>
        <v>2250000000</v>
      </c>
      <c r="C43" s="71">
        <v>0</v>
      </c>
      <c r="D43" s="66">
        <f t="shared" si="6"/>
        <v>10312500</v>
      </c>
      <c r="E43" s="75">
        <f t="shared" si="3"/>
        <v>10312500</v>
      </c>
      <c r="F43" s="4"/>
    </row>
    <row r="44" spans="1:6" ht="15.75">
      <c r="A44" s="62">
        <v>37</v>
      </c>
      <c r="B44" s="72">
        <f>B43-C43</f>
        <v>2250000000</v>
      </c>
      <c r="C44" s="72">
        <f>$B$44/(B$1-$B$4)</f>
        <v>6944444.444444444</v>
      </c>
      <c r="D44" s="66">
        <f t="shared" si="6"/>
        <v>20250000</v>
      </c>
      <c r="E44" s="75">
        <f t="shared" si="3"/>
        <v>27194444.444444444</v>
      </c>
      <c r="F44" s="4"/>
    </row>
    <row r="45" spans="1:6" ht="15.75">
      <c r="A45" s="62">
        <v>38</v>
      </c>
      <c r="B45" s="72">
        <f t="shared" si="8"/>
        <v>2243055555.5555553</v>
      </c>
      <c r="C45" s="72">
        <f t="shared" ref="C45:C108" si="9">$B$44/(B$1-$B$4)</f>
        <v>6944444.444444444</v>
      </c>
      <c r="D45" s="66">
        <f t="shared" si="6"/>
        <v>20187499.999999996</v>
      </c>
      <c r="E45" s="75">
        <f t="shared" si="3"/>
        <v>27131944.44444444</v>
      </c>
      <c r="F45" s="4"/>
    </row>
    <row r="46" spans="1:6" ht="15.75">
      <c r="A46" s="62">
        <v>39</v>
      </c>
      <c r="B46" s="72">
        <f t="shared" si="8"/>
        <v>2236111111.1111107</v>
      </c>
      <c r="C46" s="72">
        <f t="shared" si="9"/>
        <v>6944444.444444444</v>
      </c>
      <c r="D46" s="66">
        <f t="shared" si="6"/>
        <v>20124999.999999996</v>
      </c>
      <c r="E46" s="75">
        <f t="shared" si="3"/>
        <v>27069444.44444444</v>
      </c>
      <c r="F46" s="4"/>
    </row>
    <row r="47" spans="1:6" ht="15.75">
      <c r="A47" s="62">
        <v>40</v>
      </c>
      <c r="B47" s="72">
        <f t="shared" si="8"/>
        <v>2229166666.666666</v>
      </c>
      <c r="C47" s="72">
        <f t="shared" si="9"/>
        <v>6944444.444444444</v>
      </c>
      <c r="D47" s="66">
        <f t="shared" si="6"/>
        <v>20062499.999999996</v>
      </c>
      <c r="E47" s="75">
        <f t="shared" si="3"/>
        <v>27006944.44444444</v>
      </c>
      <c r="F47" s="4"/>
    </row>
    <row r="48" spans="1:6" ht="15.75">
      <c r="A48" s="62">
        <v>41</v>
      </c>
      <c r="B48" s="72">
        <f t="shared" si="8"/>
        <v>2222222222.2222214</v>
      </c>
      <c r="C48" s="72">
        <f t="shared" si="9"/>
        <v>6944444.444444444</v>
      </c>
      <c r="D48" s="66">
        <f t="shared" si="6"/>
        <v>19999999.999999993</v>
      </c>
      <c r="E48" s="75">
        <f t="shared" si="3"/>
        <v>26944444.444444437</v>
      </c>
      <c r="F48" s="4"/>
    </row>
    <row r="49" spans="1:6" ht="15.75">
      <c r="A49" s="62">
        <v>42</v>
      </c>
      <c r="B49" s="72">
        <f t="shared" si="8"/>
        <v>2215277777.7777767</v>
      </c>
      <c r="C49" s="72">
        <f t="shared" si="9"/>
        <v>6944444.444444444</v>
      </c>
      <c r="D49" s="66">
        <f t="shared" si="6"/>
        <v>19937499.999999989</v>
      </c>
      <c r="E49" s="75">
        <f t="shared" si="3"/>
        <v>26881944.444444433</v>
      </c>
      <c r="F49" s="4"/>
    </row>
    <row r="50" spans="1:6" ht="15.75">
      <c r="A50" s="62">
        <v>43</v>
      </c>
      <c r="B50" s="72">
        <f t="shared" si="8"/>
        <v>2208333333.3333321</v>
      </c>
      <c r="C50" s="72">
        <f t="shared" si="9"/>
        <v>6944444.444444444</v>
      </c>
      <c r="D50" s="66">
        <f t="shared" si="6"/>
        <v>19874999.999999989</v>
      </c>
      <c r="E50" s="75">
        <f t="shared" si="3"/>
        <v>26819444.444444433</v>
      </c>
      <c r="F50" s="4"/>
    </row>
    <row r="51" spans="1:6" ht="15.75">
      <c r="A51" s="62">
        <v>44</v>
      </c>
      <c r="B51" s="72">
        <f t="shared" si="8"/>
        <v>2201388888.8888874</v>
      </c>
      <c r="C51" s="72">
        <f t="shared" si="9"/>
        <v>6944444.444444444</v>
      </c>
      <c r="D51" s="66">
        <f t="shared" si="6"/>
        <v>19812499.999999989</v>
      </c>
      <c r="E51" s="75">
        <f t="shared" si="3"/>
        <v>26756944.444444433</v>
      </c>
      <c r="F51" s="4"/>
    </row>
    <row r="52" spans="1:6" ht="15.75">
      <c r="A52" s="62">
        <v>45</v>
      </c>
      <c r="B52" s="72">
        <f t="shared" si="8"/>
        <v>2194444444.4444427</v>
      </c>
      <c r="C52" s="72">
        <f t="shared" si="9"/>
        <v>6944444.444444444</v>
      </c>
      <c r="D52" s="66">
        <f t="shared" si="6"/>
        <v>19749999.999999985</v>
      </c>
      <c r="E52" s="75">
        <f t="shared" si="3"/>
        <v>26694444.444444429</v>
      </c>
      <c r="F52" s="4"/>
    </row>
    <row r="53" spans="1:6" ht="15.75">
      <c r="A53" s="62">
        <v>46</v>
      </c>
      <c r="B53" s="72">
        <f t="shared" si="8"/>
        <v>2187499999.9999981</v>
      </c>
      <c r="C53" s="72">
        <f t="shared" si="9"/>
        <v>6944444.444444444</v>
      </c>
      <c r="D53" s="66">
        <f t="shared" si="6"/>
        <v>19687499.999999981</v>
      </c>
      <c r="E53" s="75">
        <f t="shared" si="3"/>
        <v>26631944.444444425</v>
      </c>
      <c r="F53" s="4"/>
    </row>
    <row r="54" spans="1:6" ht="15.75">
      <c r="A54" s="62">
        <v>47</v>
      </c>
      <c r="B54" s="72">
        <f t="shared" si="8"/>
        <v>2180555555.5555534</v>
      </c>
      <c r="C54" s="72">
        <f t="shared" si="9"/>
        <v>6944444.444444444</v>
      </c>
      <c r="D54" s="66">
        <f t="shared" si="6"/>
        <v>19624999.999999981</v>
      </c>
      <c r="E54" s="75">
        <f t="shared" si="3"/>
        <v>26569444.444444425</v>
      </c>
      <c r="F54" s="4"/>
    </row>
    <row r="55" spans="1:6" ht="15.75">
      <c r="A55" s="62">
        <v>48</v>
      </c>
      <c r="B55" s="72">
        <f t="shared" si="8"/>
        <v>2173611111.1111088</v>
      </c>
      <c r="C55" s="72">
        <f t="shared" si="9"/>
        <v>6944444.444444444</v>
      </c>
      <c r="D55" s="66">
        <f t="shared" si="6"/>
        <v>19562499.999999978</v>
      </c>
      <c r="E55" s="75">
        <f t="shared" si="3"/>
        <v>26506944.444444422</v>
      </c>
      <c r="F55" s="4"/>
    </row>
    <row r="56" spans="1:6" ht="15.75">
      <c r="A56" s="62">
        <v>49</v>
      </c>
      <c r="B56" s="72">
        <f t="shared" si="8"/>
        <v>2166666666.6666641</v>
      </c>
      <c r="C56" s="72">
        <f t="shared" si="9"/>
        <v>6944444.444444444</v>
      </c>
      <c r="D56" s="66">
        <f t="shared" si="6"/>
        <v>19499999.999999978</v>
      </c>
      <c r="E56" s="75">
        <f t="shared" si="3"/>
        <v>26444444.444444422</v>
      </c>
      <c r="F56" s="4"/>
    </row>
    <row r="57" spans="1:6" ht="15.75">
      <c r="A57" s="62">
        <v>50</v>
      </c>
      <c r="B57" s="72">
        <f t="shared" si="8"/>
        <v>2159722222.2222195</v>
      </c>
      <c r="C57" s="72">
        <f t="shared" si="9"/>
        <v>6944444.444444444</v>
      </c>
      <c r="D57" s="66">
        <f t="shared" si="6"/>
        <v>19437499.999999974</v>
      </c>
      <c r="E57" s="75">
        <f t="shared" si="3"/>
        <v>26381944.444444418</v>
      </c>
      <c r="F57" s="4"/>
    </row>
    <row r="58" spans="1:6" ht="15.75">
      <c r="A58" s="62">
        <v>51</v>
      </c>
      <c r="B58" s="72">
        <f t="shared" si="8"/>
        <v>2152777777.7777748</v>
      </c>
      <c r="C58" s="72">
        <f t="shared" si="9"/>
        <v>6944444.444444444</v>
      </c>
      <c r="D58" s="66">
        <f t="shared" si="6"/>
        <v>19374999.999999974</v>
      </c>
      <c r="E58" s="75">
        <f t="shared" si="3"/>
        <v>26319444.444444418</v>
      </c>
      <c r="F58" s="4"/>
    </row>
    <row r="59" spans="1:6" ht="15.75">
      <c r="A59" s="62">
        <v>52</v>
      </c>
      <c r="B59" s="72">
        <f t="shared" si="8"/>
        <v>2145833333.3333304</v>
      </c>
      <c r="C59" s="72">
        <f t="shared" si="9"/>
        <v>6944444.444444444</v>
      </c>
      <c r="D59" s="66">
        <f t="shared" si="6"/>
        <v>19312499.999999974</v>
      </c>
      <c r="E59" s="75">
        <f t="shared" si="3"/>
        <v>26256944.444444418</v>
      </c>
      <c r="F59" s="4"/>
    </row>
    <row r="60" spans="1:6" ht="15.75">
      <c r="A60" s="62">
        <v>53</v>
      </c>
      <c r="B60" s="72">
        <f t="shared" si="8"/>
        <v>2138888888.888886</v>
      </c>
      <c r="C60" s="72">
        <f t="shared" si="9"/>
        <v>6944444.444444444</v>
      </c>
      <c r="D60" s="66">
        <f t="shared" si="6"/>
        <v>19249999.999999974</v>
      </c>
      <c r="E60" s="75">
        <f t="shared" si="3"/>
        <v>26194444.444444418</v>
      </c>
      <c r="F60" s="4"/>
    </row>
    <row r="61" spans="1:6" ht="15.75">
      <c r="A61" s="62">
        <v>54</v>
      </c>
      <c r="B61" s="72">
        <f t="shared" si="8"/>
        <v>2131944444.4444416</v>
      </c>
      <c r="C61" s="72">
        <f t="shared" si="9"/>
        <v>6944444.444444444</v>
      </c>
      <c r="D61" s="66">
        <f t="shared" si="6"/>
        <v>19187499.999999974</v>
      </c>
      <c r="E61" s="75">
        <f t="shared" si="3"/>
        <v>26131944.444444418</v>
      </c>
      <c r="F61" s="4"/>
    </row>
    <row r="62" spans="1:6" ht="15.75">
      <c r="A62" s="62">
        <v>55</v>
      </c>
      <c r="B62" s="72">
        <f t="shared" si="8"/>
        <v>2124999999.9999971</v>
      </c>
      <c r="C62" s="72">
        <f t="shared" si="9"/>
        <v>6944444.444444444</v>
      </c>
      <c r="D62" s="66">
        <f t="shared" si="6"/>
        <v>19124999.999999974</v>
      </c>
      <c r="E62" s="75">
        <f t="shared" si="3"/>
        <v>26069444.444444418</v>
      </c>
      <c r="F62" s="4"/>
    </row>
    <row r="63" spans="1:6" ht="15.75">
      <c r="A63" s="62">
        <v>56</v>
      </c>
      <c r="B63" s="72">
        <f t="shared" si="8"/>
        <v>2118055555.5555527</v>
      </c>
      <c r="C63" s="72">
        <f t="shared" si="9"/>
        <v>6944444.444444444</v>
      </c>
      <c r="D63" s="66">
        <f t="shared" si="6"/>
        <v>19062499.999999974</v>
      </c>
      <c r="E63" s="75">
        <f t="shared" si="3"/>
        <v>26006944.444444418</v>
      </c>
      <c r="F63" s="4"/>
    </row>
    <row r="64" spans="1:6" ht="15.75">
      <c r="A64" s="62">
        <v>57</v>
      </c>
      <c r="B64" s="72">
        <f t="shared" si="8"/>
        <v>2111111111.1111083</v>
      </c>
      <c r="C64" s="72">
        <f t="shared" si="9"/>
        <v>6944444.444444444</v>
      </c>
      <c r="D64" s="66">
        <f t="shared" si="6"/>
        <v>18999999.999999974</v>
      </c>
      <c r="E64" s="75">
        <f t="shared" si="3"/>
        <v>25944444.444444418</v>
      </c>
      <c r="F64" s="4"/>
    </row>
    <row r="65" spans="1:6" ht="15.75">
      <c r="A65" s="62">
        <v>58</v>
      </c>
      <c r="B65" s="72">
        <f t="shared" si="8"/>
        <v>2104166666.6666639</v>
      </c>
      <c r="C65" s="72">
        <f t="shared" si="9"/>
        <v>6944444.444444444</v>
      </c>
      <c r="D65" s="66">
        <f t="shared" si="6"/>
        <v>18937499.999999974</v>
      </c>
      <c r="E65" s="75">
        <f t="shared" si="3"/>
        <v>25881944.444444418</v>
      </c>
      <c r="F65" s="4"/>
    </row>
    <row r="66" spans="1:6" ht="15.75">
      <c r="A66" s="62">
        <v>59</v>
      </c>
      <c r="B66" s="72">
        <f t="shared" si="8"/>
        <v>2097222222.2222195</v>
      </c>
      <c r="C66" s="72">
        <f t="shared" si="9"/>
        <v>6944444.444444444</v>
      </c>
      <c r="D66" s="66">
        <f t="shared" si="6"/>
        <v>18874999.999999974</v>
      </c>
      <c r="E66" s="75">
        <f t="shared" si="3"/>
        <v>25819444.444444418</v>
      </c>
      <c r="F66" s="4"/>
    </row>
    <row r="67" spans="1:6" ht="15.75">
      <c r="A67" s="62">
        <v>60</v>
      </c>
      <c r="B67" s="72">
        <f t="shared" si="8"/>
        <v>2090277777.777775</v>
      </c>
      <c r="C67" s="72">
        <f t="shared" si="9"/>
        <v>6944444.444444444</v>
      </c>
      <c r="D67" s="66">
        <f t="shared" si="6"/>
        <v>18812499.999999974</v>
      </c>
      <c r="E67" s="75">
        <f t="shared" si="3"/>
        <v>25756944.444444418</v>
      </c>
      <c r="F67" s="4"/>
    </row>
    <row r="68" spans="1:6" ht="15.75">
      <c r="A68" s="62">
        <v>61</v>
      </c>
      <c r="B68" s="72">
        <f t="shared" si="8"/>
        <v>2083333333.3333306</v>
      </c>
      <c r="C68" s="72">
        <f t="shared" si="9"/>
        <v>6944444.444444444</v>
      </c>
      <c r="D68" s="66">
        <f t="shared" si="6"/>
        <v>18749999.999999974</v>
      </c>
      <c r="E68" s="75">
        <f t="shared" si="3"/>
        <v>25694444.444444418</v>
      </c>
      <c r="F68" s="4"/>
    </row>
    <row r="69" spans="1:6" ht="15.75">
      <c r="A69" s="62">
        <v>62</v>
      </c>
      <c r="B69" s="72">
        <f t="shared" si="8"/>
        <v>2076388888.8888862</v>
      </c>
      <c r="C69" s="72">
        <f t="shared" si="9"/>
        <v>6944444.444444444</v>
      </c>
      <c r="D69" s="66">
        <f t="shared" si="6"/>
        <v>18687499.999999974</v>
      </c>
      <c r="E69" s="75">
        <f t="shared" si="3"/>
        <v>25631944.444444418</v>
      </c>
      <c r="F69" s="4"/>
    </row>
    <row r="70" spans="1:6" ht="15.75">
      <c r="A70" s="62">
        <v>63</v>
      </c>
      <c r="B70" s="72">
        <f t="shared" si="8"/>
        <v>2069444444.4444418</v>
      </c>
      <c r="C70" s="72">
        <f t="shared" si="9"/>
        <v>6944444.444444444</v>
      </c>
      <c r="D70" s="66">
        <f t="shared" si="6"/>
        <v>18624999.999999974</v>
      </c>
      <c r="E70" s="75">
        <f t="shared" si="3"/>
        <v>25569444.444444418</v>
      </c>
      <c r="F70" s="4"/>
    </row>
    <row r="71" spans="1:6" ht="15.75">
      <c r="A71" s="62">
        <v>64</v>
      </c>
      <c r="B71" s="72">
        <f t="shared" si="8"/>
        <v>2062499999.9999974</v>
      </c>
      <c r="C71" s="72">
        <f t="shared" si="9"/>
        <v>6944444.444444444</v>
      </c>
      <c r="D71" s="66">
        <f t="shared" si="6"/>
        <v>18562499.999999974</v>
      </c>
      <c r="E71" s="75">
        <f t="shared" si="3"/>
        <v>25506944.444444418</v>
      </c>
      <c r="F71" s="4"/>
    </row>
    <row r="72" spans="1:6" ht="15.75">
      <c r="A72" s="62">
        <v>65</v>
      </c>
      <c r="B72" s="72">
        <f t="shared" si="8"/>
        <v>2055555555.555553</v>
      </c>
      <c r="C72" s="72">
        <f t="shared" si="9"/>
        <v>6944444.444444444</v>
      </c>
      <c r="D72" s="66">
        <f t="shared" si="6"/>
        <v>18499999.999999978</v>
      </c>
      <c r="E72" s="75">
        <f t="shared" si="3"/>
        <v>25444444.444444422</v>
      </c>
      <c r="F72" s="4"/>
    </row>
    <row r="73" spans="1:6" ht="15.75">
      <c r="A73" s="62">
        <v>66</v>
      </c>
      <c r="B73" s="72">
        <f t="shared" si="8"/>
        <v>2048611111.1111085</v>
      </c>
      <c r="C73" s="72">
        <f t="shared" si="9"/>
        <v>6944444.444444444</v>
      </c>
      <c r="D73" s="66">
        <f t="shared" si="6"/>
        <v>18437499.999999978</v>
      </c>
      <c r="E73" s="75">
        <f t="shared" si="3"/>
        <v>25381944.444444422</v>
      </c>
      <c r="F73" s="4"/>
    </row>
    <row r="74" spans="1:6" ht="15.75">
      <c r="A74" s="62">
        <v>67</v>
      </c>
      <c r="B74" s="72">
        <f t="shared" si="8"/>
        <v>2041666666.6666641</v>
      </c>
      <c r="C74" s="72">
        <f t="shared" si="9"/>
        <v>6944444.444444444</v>
      </c>
      <c r="D74" s="66">
        <f t="shared" si="6"/>
        <v>18374999.999999978</v>
      </c>
      <c r="E74" s="75">
        <f t="shared" si="3"/>
        <v>25319444.444444422</v>
      </c>
      <c r="F74" s="4"/>
    </row>
    <row r="75" spans="1:6" ht="15.75">
      <c r="A75" s="62">
        <v>68</v>
      </c>
      <c r="B75" s="72">
        <f t="shared" si="8"/>
        <v>2034722222.2222197</v>
      </c>
      <c r="C75" s="72">
        <f t="shared" si="9"/>
        <v>6944444.444444444</v>
      </c>
      <c r="D75" s="66">
        <f t="shared" si="6"/>
        <v>18312499.999999978</v>
      </c>
      <c r="E75" s="75">
        <f t="shared" si="3"/>
        <v>25256944.444444422</v>
      </c>
      <c r="F75" s="4"/>
    </row>
    <row r="76" spans="1:6" ht="15.75">
      <c r="A76" s="62">
        <v>69</v>
      </c>
      <c r="B76" s="72">
        <f t="shared" si="8"/>
        <v>2027777777.7777753</v>
      </c>
      <c r="C76" s="72">
        <f t="shared" si="9"/>
        <v>6944444.444444444</v>
      </c>
      <c r="D76" s="66">
        <f t="shared" si="6"/>
        <v>18249999.999999978</v>
      </c>
      <c r="E76" s="75">
        <f t="shared" si="3"/>
        <v>25194444.444444422</v>
      </c>
      <c r="F76" s="4"/>
    </row>
    <row r="77" spans="1:6" ht="15.75">
      <c r="A77" s="62">
        <v>70</v>
      </c>
      <c r="B77" s="72">
        <f t="shared" si="8"/>
        <v>2020833333.3333309</v>
      </c>
      <c r="C77" s="72">
        <f t="shared" si="9"/>
        <v>6944444.444444444</v>
      </c>
      <c r="D77" s="66">
        <f t="shared" si="6"/>
        <v>18187499.999999978</v>
      </c>
      <c r="E77" s="75">
        <f t="shared" ref="E77:E140" si="10">SUM(C77+D77)</f>
        <v>25131944.444444422</v>
      </c>
      <c r="F77" s="4"/>
    </row>
    <row r="78" spans="1:6" ht="15.75">
      <c r="A78" s="62">
        <v>71</v>
      </c>
      <c r="B78" s="72">
        <f t="shared" si="8"/>
        <v>2013888888.8888865</v>
      </c>
      <c r="C78" s="72">
        <f t="shared" si="9"/>
        <v>6944444.444444444</v>
      </c>
      <c r="D78" s="66">
        <f t="shared" si="6"/>
        <v>18124999.999999978</v>
      </c>
      <c r="E78" s="75">
        <f t="shared" si="10"/>
        <v>25069444.444444422</v>
      </c>
      <c r="F78" s="4"/>
    </row>
    <row r="79" spans="1:6" ht="15.75">
      <c r="A79" s="62">
        <v>72</v>
      </c>
      <c r="B79" s="72">
        <f t="shared" si="8"/>
        <v>2006944444.444442</v>
      </c>
      <c r="C79" s="72">
        <f t="shared" si="9"/>
        <v>6944444.444444444</v>
      </c>
      <c r="D79" s="66">
        <f t="shared" si="6"/>
        <v>18062499.999999978</v>
      </c>
      <c r="E79" s="75">
        <f t="shared" si="10"/>
        <v>25006944.444444422</v>
      </c>
      <c r="F79" s="4"/>
    </row>
    <row r="80" spans="1:6" ht="15.75">
      <c r="A80" s="62">
        <v>73</v>
      </c>
      <c r="B80" s="72">
        <f t="shared" si="8"/>
        <v>1999999999.9999976</v>
      </c>
      <c r="C80" s="72">
        <f t="shared" si="9"/>
        <v>6944444.444444444</v>
      </c>
      <c r="D80" s="66">
        <f t="shared" si="6"/>
        <v>17999999.999999978</v>
      </c>
      <c r="E80" s="75">
        <f t="shared" si="10"/>
        <v>24944444.444444422</v>
      </c>
      <c r="F80" s="4"/>
    </row>
    <row r="81" spans="1:6" ht="15.75">
      <c r="A81" s="62">
        <v>74</v>
      </c>
      <c r="B81" s="72">
        <f t="shared" si="8"/>
        <v>1993055555.5555532</v>
      </c>
      <c r="C81" s="72">
        <f t="shared" si="9"/>
        <v>6944444.444444444</v>
      </c>
      <c r="D81" s="66">
        <f t="shared" si="6"/>
        <v>17937499.999999978</v>
      </c>
      <c r="E81" s="75">
        <f t="shared" si="10"/>
        <v>24881944.444444422</v>
      </c>
      <c r="F81" s="4"/>
    </row>
    <row r="82" spans="1:6" ht="15.75">
      <c r="A82" s="62">
        <v>75</v>
      </c>
      <c r="B82" s="72">
        <f t="shared" si="8"/>
        <v>1986111111.1111088</v>
      </c>
      <c r="C82" s="72">
        <f t="shared" si="9"/>
        <v>6944444.444444444</v>
      </c>
      <c r="D82" s="66">
        <f t="shared" ref="D82:D145" si="11">IF(A82&lt;=$B$4,B82*$B$3/12,B82*$B$5/12)</f>
        <v>17874999.999999978</v>
      </c>
      <c r="E82" s="75">
        <f t="shared" si="10"/>
        <v>24819444.444444422</v>
      </c>
      <c r="F82" s="4"/>
    </row>
    <row r="83" spans="1:6" ht="15.75">
      <c r="A83" s="62">
        <v>76</v>
      </c>
      <c r="B83" s="72">
        <f t="shared" si="8"/>
        <v>1979166666.6666644</v>
      </c>
      <c r="C83" s="72">
        <f t="shared" si="9"/>
        <v>6944444.444444444</v>
      </c>
      <c r="D83" s="66">
        <f t="shared" si="11"/>
        <v>17812499.999999981</v>
      </c>
      <c r="E83" s="75">
        <f t="shared" si="10"/>
        <v>24756944.444444425</v>
      </c>
      <c r="F83" s="4"/>
    </row>
    <row r="84" spans="1:6" ht="15.75">
      <c r="A84" s="62">
        <v>77</v>
      </c>
      <c r="B84" s="72">
        <f t="shared" si="8"/>
        <v>1972222222.2222199</v>
      </c>
      <c r="C84" s="72">
        <f t="shared" si="9"/>
        <v>6944444.444444444</v>
      </c>
      <c r="D84" s="66">
        <f t="shared" si="11"/>
        <v>17749999.999999981</v>
      </c>
      <c r="E84" s="75">
        <f t="shared" si="10"/>
        <v>24694444.444444425</v>
      </c>
      <c r="F84" s="4"/>
    </row>
    <row r="85" spans="1:6" ht="15.75">
      <c r="A85" s="62">
        <v>78</v>
      </c>
      <c r="B85" s="72">
        <f t="shared" si="8"/>
        <v>1965277777.7777755</v>
      </c>
      <c r="C85" s="72">
        <f t="shared" si="9"/>
        <v>6944444.444444444</v>
      </c>
      <c r="D85" s="66">
        <f t="shared" si="11"/>
        <v>17687499.999999981</v>
      </c>
      <c r="E85" s="75">
        <f t="shared" si="10"/>
        <v>24631944.444444425</v>
      </c>
      <c r="F85" s="4"/>
    </row>
    <row r="86" spans="1:6" ht="15.75">
      <c r="A86" s="62">
        <v>79</v>
      </c>
      <c r="B86" s="72">
        <f t="shared" si="8"/>
        <v>1958333333.3333311</v>
      </c>
      <c r="C86" s="72">
        <f t="shared" si="9"/>
        <v>6944444.444444444</v>
      </c>
      <c r="D86" s="66">
        <f t="shared" si="11"/>
        <v>17624999.999999981</v>
      </c>
      <c r="E86" s="75">
        <f t="shared" si="10"/>
        <v>24569444.444444425</v>
      </c>
      <c r="F86" s="4"/>
    </row>
    <row r="87" spans="1:6" ht="15.75">
      <c r="A87" s="62">
        <v>80</v>
      </c>
      <c r="B87" s="72">
        <f t="shared" si="8"/>
        <v>1951388888.8888867</v>
      </c>
      <c r="C87" s="72">
        <f t="shared" si="9"/>
        <v>6944444.444444444</v>
      </c>
      <c r="D87" s="66">
        <f t="shared" si="11"/>
        <v>17562499.999999981</v>
      </c>
      <c r="E87" s="75">
        <f t="shared" si="10"/>
        <v>24506944.444444425</v>
      </c>
      <c r="F87" s="4"/>
    </row>
    <row r="88" spans="1:6" ht="15.75">
      <c r="A88" s="62">
        <v>81</v>
      </c>
      <c r="B88" s="72">
        <f t="shared" si="8"/>
        <v>1944444444.4444423</v>
      </c>
      <c r="C88" s="72">
        <f t="shared" si="9"/>
        <v>6944444.444444444</v>
      </c>
      <c r="D88" s="66">
        <f t="shared" si="11"/>
        <v>17499999.999999981</v>
      </c>
      <c r="E88" s="75">
        <f t="shared" si="10"/>
        <v>24444444.444444425</v>
      </c>
      <c r="F88" s="4"/>
    </row>
    <row r="89" spans="1:6" ht="15.75">
      <c r="A89" s="62">
        <v>82</v>
      </c>
      <c r="B89" s="72">
        <f t="shared" si="8"/>
        <v>1937499999.9999979</v>
      </c>
      <c r="C89" s="72">
        <f t="shared" si="9"/>
        <v>6944444.444444444</v>
      </c>
      <c r="D89" s="66">
        <f t="shared" si="11"/>
        <v>17437499.999999981</v>
      </c>
      <c r="E89" s="75">
        <f t="shared" si="10"/>
        <v>24381944.444444425</v>
      </c>
      <c r="F89" s="4"/>
    </row>
    <row r="90" spans="1:6" ht="15.75">
      <c r="A90" s="62">
        <v>83</v>
      </c>
      <c r="B90" s="72">
        <f t="shared" si="8"/>
        <v>1930555555.5555534</v>
      </c>
      <c r="C90" s="72">
        <f t="shared" si="9"/>
        <v>6944444.444444444</v>
      </c>
      <c r="D90" s="66">
        <f t="shared" si="11"/>
        <v>17374999.999999981</v>
      </c>
      <c r="E90" s="75">
        <f t="shared" si="10"/>
        <v>24319444.444444425</v>
      </c>
      <c r="F90" s="4"/>
    </row>
    <row r="91" spans="1:6" ht="15.75">
      <c r="A91" s="62">
        <v>84</v>
      </c>
      <c r="B91" s="72">
        <f t="shared" si="8"/>
        <v>1923611111.111109</v>
      </c>
      <c r="C91" s="72">
        <f t="shared" si="9"/>
        <v>6944444.444444444</v>
      </c>
      <c r="D91" s="66">
        <f t="shared" si="11"/>
        <v>17312499.999999981</v>
      </c>
      <c r="E91" s="75">
        <f t="shared" si="10"/>
        <v>24256944.444444425</v>
      </c>
      <c r="F91" s="4"/>
    </row>
    <row r="92" spans="1:6" ht="15.75">
      <c r="A92" s="62">
        <v>85</v>
      </c>
      <c r="B92" s="72">
        <f t="shared" si="8"/>
        <v>1916666666.6666646</v>
      </c>
      <c r="C92" s="72">
        <f t="shared" si="9"/>
        <v>6944444.444444444</v>
      </c>
      <c r="D92" s="66">
        <f t="shared" si="11"/>
        <v>17249999.999999981</v>
      </c>
      <c r="E92" s="75">
        <f t="shared" si="10"/>
        <v>24194444.444444425</v>
      </c>
      <c r="F92" s="4"/>
    </row>
    <row r="93" spans="1:6" ht="15.75">
      <c r="A93" s="62">
        <v>86</v>
      </c>
      <c r="B93" s="72">
        <f t="shared" si="8"/>
        <v>1909722222.2222202</v>
      </c>
      <c r="C93" s="72">
        <f t="shared" si="9"/>
        <v>6944444.444444444</v>
      </c>
      <c r="D93" s="66">
        <f t="shared" si="11"/>
        <v>17187499.999999981</v>
      </c>
      <c r="E93" s="75">
        <f t="shared" si="10"/>
        <v>24131944.444444425</v>
      </c>
      <c r="F93" s="4"/>
    </row>
    <row r="94" spans="1:6" ht="15.75">
      <c r="A94" s="62">
        <v>87</v>
      </c>
      <c r="B94" s="72">
        <f t="shared" si="8"/>
        <v>1902777777.7777758</v>
      </c>
      <c r="C94" s="72">
        <f t="shared" si="9"/>
        <v>6944444.444444444</v>
      </c>
      <c r="D94" s="66">
        <f t="shared" si="11"/>
        <v>17124999.999999981</v>
      </c>
      <c r="E94" s="75">
        <f t="shared" si="10"/>
        <v>24069444.444444425</v>
      </c>
      <c r="F94" s="4"/>
    </row>
    <row r="95" spans="1:6" ht="15.75">
      <c r="A95" s="62">
        <v>88</v>
      </c>
      <c r="B95" s="72">
        <f t="shared" si="8"/>
        <v>1895833333.3333313</v>
      </c>
      <c r="C95" s="72">
        <f t="shared" si="9"/>
        <v>6944444.444444444</v>
      </c>
      <c r="D95" s="66">
        <f t="shared" si="11"/>
        <v>17062499.999999981</v>
      </c>
      <c r="E95" s="75">
        <f t="shared" si="10"/>
        <v>24006944.444444425</v>
      </c>
      <c r="F95" s="4"/>
    </row>
    <row r="96" spans="1:6" ht="15.75">
      <c r="A96" s="62">
        <v>89</v>
      </c>
      <c r="B96" s="72">
        <f t="shared" ref="B96:B159" si="12">B95-C95</f>
        <v>1888888888.8888869</v>
      </c>
      <c r="C96" s="72">
        <f t="shared" si="9"/>
        <v>6944444.444444444</v>
      </c>
      <c r="D96" s="66">
        <f t="shared" si="11"/>
        <v>16999999.999999981</v>
      </c>
      <c r="E96" s="75">
        <f t="shared" si="10"/>
        <v>23944444.444444425</v>
      </c>
      <c r="F96" s="4"/>
    </row>
    <row r="97" spans="1:6" ht="15.75">
      <c r="A97" s="62">
        <v>90</v>
      </c>
      <c r="B97" s="72">
        <f t="shared" si="12"/>
        <v>1881944444.4444425</v>
      </c>
      <c r="C97" s="72">
        <f t="shared" si="9"/>
        <v>6944444.444444444</v>
      </c>
      <c r="D97" s="66">
        <f t="shared" si="11"/>
        <v>16937499.999999981</v>
      </c>
      <c r="E97" s="75">
        <f t="shared" si="10"/>
        <v>23881944.444444425</v>
      </c>
      <c r="F97" s="4"/>
    </row>
    <row r="98" spans="1:6" ht="15.75">
      <c r="A98" s="62">
        <v>91</v>
      </c>
      <c r="B98" s="72">
        <f t="shared" si="12"/>
        <v>1874999999.9999981</v>
      </c>
      <c r="C98" s="72">
        <f t="shared" si="9"/>
        <v>6944444.444444444</v>
      </c>
      <c r="D98" s="66">
        <f t="shared" si="11"/>
        <v>16874999.999999981</v>
      </c>
      <c r="E98" s="75">
        <f t="shared" si="10"/>
        <v>23819444.444444425</v>
      </c>
      <c r="F98" s="4"/>
    </row>
    <row r="99" spans="1:6" ht="15.75">
      <c r="A99" s="62">
        <v>92</v>
      </c>
      <c r="B99" s="72">
        <f t="shared" si="12"/>
        <v>1868055555.5555537</v>
      </c>
      <c r="C99" s="72">
        <f t="shared" si="9"/>
        <v>6944444.444444444</v>
      </c>
      <c r="D99" s="66">
        <f t="shared" si="11"/>
        <v>16812499.999999981</v>
      </c>
      <c r="E99" s="75">
        <f t="shared" si="10"/>
        <v>23756944.444444425</v>
      </c>
      <c r="F99" s="4"/>
    </row>
    <row r="100" spans="1:6" ht="15.75">
      <c r="A100" s="62">
        <v>93</v>
      </c>
      <c r="B100" s="72">
        <f t="shared" si="12"/>
        <v>1861111111.1111093</v>
      </c>
      <c r="C100" s="72">
        <f t="shared" si="9"/>
        <v>6944444.444444444</v>
      </c>
      <c r="D100" s="66">
        <f t="shared" si="11"/>
        <v>16749999.999999983</v>
      </c>
      <c r="E100" s="75">
        <f t="shared" si="10"/>
        <v>23694444.444444425</v>
      </c>
      <c r="F100" s="4"/>
    </row>
    <row r="101" spans="1:6" ht="15.75">
      <c r="A101" s="62">
        <v>94</v>
      </c>
      <c r="B101" s="72">
        <f t="shared" si="12"/>
        <v>1854166666.6666648</v>
      </c>
      <c r="C101" s="72">
        <f t="shared" si="9"/>
        <v>6944444.444444444</v>
      </c>
      <c r="D101" s="66">
        <f t="shared" si="11"/>
        <v>16687499.999999983</v>
      </c>
      <c r="E101" s="75">
        <f t="shared" si="10"/>
        <v>23631944.444444425</v>
      </c>
      <c r="F101" s="4"/>
    </row>
    <row r="102" spans="1:6" ht="15.75">
      <c r="A102" s="62">
        <v>95</v>
      </c>
      <c r="B102" s="72">
        <f t="shared" si="12"/>
        <v>1847222222.2222204</v>
      </c>
      <c r="C102" s="72">
        <f t="shared" si="9"/>
        <v>6944444.444444444</v>
      </c>
      <c r="D102" s="66">
        <f t="shared" si="11"/>
        <v>16624999.999999983</v>
      </c>
      <c r="E102" s="75">
        <f t="shared" si="10"/>
        <v>23569444.444444425</v>
      </c>
      <c r="F102" s="4"/>
    </row>
    <row r="103" spans="1:6" ht="15.75">
      <c r="A103" s="62">
        <v>96</v>
      </c>
      <c r="B103" s="72">
        <f t="shared" si="12"/>
        <v>1840277777.777776</v>
      </c>
      <c r="C103" s="72">
        <f t="shared" si="9"/>
        <v>6944444.444444444</v>
      </c>
      <c r="D103" s="66">
        <f t="shared" si="11"/>
        <v>16562499.999999983</v>
      </c>
      <c r="E103" s="75">
        <f t="shared" si="10"/>
        <v>23506944.444444425</v>
      </c>
      <c r="F103" s="4"/>
    </row>
    <row r="104" spans="1:6" ht="15.75">
      <c r="A104" s="62">
        <v>97</v>
      </c>
      <c r="B104" s="72">
        <f t="shared" si="12"/>
        <v>1833333333.3333316</v>
      </c>
      <c r="C104" s="72">
        <f t="shared" si="9"/>
        <v>6944444.444444444</v>
      </c>
      <c r="D104" s="66">
        <f t="shared" si="11"/>
        <v>16499999.999999985</v>
      </c>
      <c r="E104" s="75">
        <f t="shared" si="10"/>
        <v>23444444.444444429</v>
      </c>
      <c r="F104" s="4"/>
    </row>
    <row r="105" spans="1:6" ht="15.75">
      <c r="A105" s="62">
        <v>98</v>
      </c>
      <c r="B105" s="72">
        <f t="shared" si="12"/>
        <v>1826388888.8888872</v>
      </c>
      <c r="C105" s="72">
        <f t="shared" si="9"/>
        <v>6944444.444444444</v>
      </c>
      <c r="D105" s="66">
        <f>IF(A105&lt;=$B$4,B105*$B$3/12,B105*$B$5/12)</f>
        <v>16437499.999999985</v>
      </c>
      <c r="E105" s="75">
        <f t="shared" si="10"/>
        <v>23381944.444444429</v>
      </c>
      <c r="F105" s="4"/>
    </row>
    <row r="106" spans="1:6" ht="15.75">
      <c r="A106" s="62">
        <v>99</v>
      </c>
      <c r="B106" s="72">
        <f t="shared" si="12"/>
        <v>1819444444.4444427</v>
      </c>
      <c r="C106" s="72">
        <f t="shared" si="9"/>
        <v>6944444.444444444</v>
      </c>
      <c r="D106" s="66">
        <f t="shared" si="11"/>
        <v>16374999.999999985</v>
      </c>
      <c r="E106" s="75">
        <f t="shared" si="10"/>
        <v>23319444.444444429</v>
      </c>
      <c r="F106" s="4"/>
    </row>
    <row r="107" spans="1:6" ht="15.75">
      <c r="A107" s="62">
        <v>100</v>
      </c>
      <c r="B107" s="72">
        <f t="shared" si="12"/>
        <v>1812499999.9999983</v>
      </c>
      <c r="C107" s="72">
        <f t="shared" si="9"/>
        <v>6944444.444444444</v>
      </c>
      <c r="D107" s="66">
        <f t="shared" si="11"/>
        <v>16312499.999999985</v>
      </c>
      <c r="E107" s="75">
        <f t="shared" si="10"/>
        <v>23256944.444444429</v>
      </c>
      <c r="F107" s="4"/>
    </row>
    <row r="108" spans="1:6" ht="15.75">
      <c r="A108" s="62">
        <v>101</v>
      </c>
      <c r="B108" s="72">
        <f t="shared" si="12"/>
        <v>1805555555.5555539</v>
      </c>
      <c r="C108" s="72">
        <f t="shared" si="9"/>
        <v>6944444.444444444</v>
      </c>
      <c r="D108" s="66">
        <f t="shared" si="11"/>
        <v>16249999.999999985</v>
      </c>
      <c r="E108" s="75">
        <f t="shared" si="10"/>
        <v>23194444.444444429</v>
      </c>
      <c r="F108" s="4"/>
    </row>
    <row r="109" spans="1:6" ht="15.75">
      <c r="A109" s="62">
        <v>102</v>
      </c>
      <c r="B109" s="72">
        <f t="shared" si="12"/>
        <v>1798611111.1111095</v>
      </c>
      <c r="C109" s="72">
        <f t="shared" ref="C109:C172" si="13">$B$44/(B$1-$B$4)</f>
        <v>6944444.444444444</v>
      </c>
      <c r="D109" s="66">
        <f t="shared" si="11"/>
        <v>16187499.999999985</v>
      </c>
      <c r="E109" s="75">
        <f t="shared" si="10"/>
        <v>23131944.444444429</v>
      </c>
      <c r="F109" s="4"/>
    </row>
    <row r="110" spans="1:6" ht="15.75">
      <c r="A110" s="62">
        <v>103</v>
      </c>
      <c r="B110" s="72">
        <f t="shared" si="12"/>
        <v>1791666666.6666651</v>
      </c>
      <c r="C110" s="72">
        <f t="shared" si="13"/>
        <v>6944444.444444444</v>
      </c>
      <c r="D110" s="66">
        <f t="shared" si="11"/>
        <v>16124999.999999985</v>
      </c>
      <c r="E110" s="75">
        <f t="shared" si="10"/>
        <v>23069444.444444429</v>
      </c>
      <c r="F110" s="4"/>
    </row>
    <row r="111" spans="1:6" ht="15.75">
      <c r="A111" s="62">
        <v>104</v>
      </c>
      <c r="B111" s="72">
        <f t="shared" si="12"/>
        <v>1784722222.2222207</v>
      </c>
      <c r="C111" s="72">
        <f t="shared" si="13"/>
        <v>6944444.444444444</v>
      </c>
      <c r="D111" s="66">
        <f t="shared" si="11"/>
        <v>16062499.999999985</v>
      </c>
      <c r="E111" s="75">
        <f t="shared" si="10"/>
        <v>23006944.444444429</v>
      </c>
      <c r="F111" s="4"/>
    </row>
    <row r="112" spans="1:6" ht="15.75">
      <c r="A112" s="62">
        <v>105</v>
      </c>
      <c r="B112" s="72">
        <f t="shared" si="12"/>
        <v>1777777777.7777762</v>
      </c>
      <c r="C112" s="72">
        <f t="shared" si="13"/>
        <v>6944444.444444444</v>
      </c>
      <c r="D112" s="66">
        <f t="shared" si="11"/>
        <v>15999999.999999985</v>
      </c>
      <c r="E112" s="75">
        <f t="shared" si="10"/>
        <v>22944444.444444429</v>
      </c>
      <c r="F112" s="4"/>
    </row>
    <row r="113" spans="1:6" ht="15.75">
      <c r="A113" s="62">
        <v>106</v>
      </c>
      <c r="B113" s="72">
        <f t="shared" si="12"/>
        <v>1770833333.3333318</v>
      </c>
      <c r="C113" s="72">
        <f t="shared" si="13"/>
        <v>6944444.444444444</v>
      </c>
      <c r="D113" s="66">
        <f t="shared" si="11"/>
        <v>15937499.999999985</v>
      </c>
      <c r="E113" s="75">
        <f t="shared" si="10"/>
        <v>22881944.444444429</v>
      </c>
      <c r="F113" s="4"/>
    </row>
    <row r="114" spans="1:6" ht="15.75">
      <c r="A114" s="62">
        <v>107</v>
      </c>
      <c r="B114" s="72">
        <f t="shared" si="12"/>
        <v>1763888888.8888874</v>
      </c>
      <c r="C114" s="72">
        <f t="shared" si="13"/>
        <v>6944444.444444444</v>
      </c>
      <c r="D114" s="66">
        <f t="shared" si="11"/>
        <v>15874999.999999987</v>
      </c>
      <c r="E114" s="75">
        <f t="shared" si="10"/>
        <v>22819444.444444433</v>
      </c>
      <c r="F114" s="4"/>
    </row>
    <row r="115" spans="1:6" ht="15.75">
      <c r="A115" s="62">
        <v>108</v>
      </c>
      <c r="B115" s="72">
        <f t="shared" si="12"/>
        <v>1756944444.444443</v>
      </c>
      <c r="C115" s="72">
        <f t="shared" si="13"/>
        <v>6944444.444444444</v>
      </c>
      <c r="D115" s="66">
        <f t="shared" si="11"/>
        <v>15812499.999999987</v>
      </c>
      <c r="E115" s="75">
        <f t="shared" si="10"/>
        <v>22756944.444444433</v>
      </c>
      <c r="F115" s="4"/>
    </row>
    <row r="116" spans="1:6" ht="15.75">
      <c r="A116" s="62">
        <v>109</v>
      </c>
      <c r="B116" s="72">
        <f t="shared" si="12"/>
        <v>1749999999.9999986</v>
      </c>
      <c r="C116" s="72">
        <f t="shared" si="13"/>
        <v>6944444.444444444</v>
      </c>
      <c r="D116" s="66">
        <f t="shared" si="11"/>
        <v>15749999.999999987</v>
      </c>
      <c r="E116" s="75">
        <f t="shared" si="10"/>
        <v>22694444.444444433</v>
      </c>
      <c r="F116" s="4"/>
    </row>
    <row r="117" spans="1:6" ht="15.75">
      <c r="A117" s="62">
        <v>110</v>
      </c>
      <c r="B117" s="72">
        <f t="shared" si="12"/>
        <v>1743055555.5555542</v>
      </c>
      <c r="C117" s="72">
        <f t="shared" si="13"/>
        <v>6944444.444444444</v>
      </c>
      <c r="D117" s="66">
        <f t="shared" si="11"/>
        <v>15687499.999999987</v>
      </c>
      <c r="E117" s="75">
        <f t="shared" si="10"/>
        <v>22631944.444444433</v>
      </c>
      <c r="F117" s="4"/>
    </row>
    <row r="118" spans="1:6" ht="15.75">
      <c r="A118" s="62">
        <v>111</v>
      </c>
      <c r="B118" s="72">
        <f t="shared" si="12"/>
        <v>1736111111.1111097</v>
      </c>
      <c r="C118" s="72">
        <f t="shared" si="13"/>
        <v>6944444.444444444</v>
      </c>
      <c r="D118" s="66">
        <f t="shared" si="11"/>
        <v>15624999.999999987</v>
      </c>
      <c r="E118" s="75">
        <f t="shared" si="10"/>
        <v>22569444.444444433</v>
      </c>
      <c r="F118" s="4"/>
    </row>
    <row r="119" spans="1:6" ht="15.75">
      <c r="A119" s="62">
        <v>112</v>
      </c>
      <c r="B119" s="72">
        <f t="shared" si="12"/>
        <v>1729166666.6666653</v>
      </c>
      <c r="C119" s="72">
        <f t="shared" si="13"/>
        <v>6944444.444444444</v>
      </c>
      <c r="D119" s="66">
        <f t="shared" si="11"/>
        <v>15562499.999999987</v>
      </c>
      <c r="E119" s="75">
        <f t="shared" si="10"/>
        <v>22506944.444444433</v>
      </c>
      <c r="F119" s="4"/>
    </row>
    <row r="120" spans="1:6" ht="15.75">
      <c r="A120" s="62">
        <v>113</v>
      </c>
      <c r="B120" s="72">
        <f t="shared" si="12"/>
        <v>1722222222.2222209</v>
      </c>
      <c r="C120" s="72">
        <f t="shared" si="13"/>
        <v>6944444.444444444</v>
      </c>
      <c r="D120" s="66">
        <f t="shared" si="11"/>
        <v>15499999.999999987</v>
      </c>
      <c r="E120" s="75">
        <f t="shared" si="10"/>
        <v>22444444.444444433</v>
      </c>
      <c r="F120" s="4"/>
    </row>
    <row r="121" spans="1:6" ht="15.75">
      <c r="A121" s="62">
        <v>114</v>
      </c>
      <c r="B121" s="72">
        <f t="shared" si="12"/>
        <v>1715277777.7777765</v>
      </c>
      <c r="C121" s="72">
        <f t="shared" si="13"/>
        <v>6944444.444444444</v>
      </c>
      <c r="D121" s="66">
        <f t="shared" si="11"/>
        <v>15437499.999999987</v>
      </c>
      <c r="E121" s="75">
        <f t="shared" si="10"/>
        <v>22381944.444444433</v>
      </c>
      <c r="F121" s="4"/>
    </row>
    <row r="122" spans="1:6" ht="15.75">
      <c r="A122" s="62">
        <v>115</v>
      </c>
      <c r="B122" s="72">
        <f t="shared" si="12"/>
        <v>1708333333.3333321</v>
      </c>
      <c r="C122" s="72">
        <f t="shared" si="13"/>
        <v>6944444.444444444</v>
      </c>
      <c r="D122" s="66">
        <f t="shared" si="11"/>
        <v>15374999.999999987</v>
      </c>
      <c r="E122" s="75">
        <f t="shared" si="10"/>
        <v>22319444.444444433</v>
      </c>
      <c r="F122" s="4"/>
    </row>
    <row r="123" spans="1:6" ht="15.75">
      <c r="A123" s="62">
        <v>116</v>
      </c>
      <c r="B123" s="72">
        <f t="shared" si="12"/>
        <v>1701388888.8888876</v>
      </c>
      <c r="C123" s="72">
        <f t="shared" si="13"/>
        <v>6944444.444444444</v>
      </c>
      <c r="D123" s="66">
        <f t="shared" si="11"/>
        <v>15312499.999999987</v>
      </c>
      <c r="E123" s="75">
        <f t="shared" si="10"/>
        <v>22256944.444444433</v>
      </c>
      <c r="F123" s="4"/>
    </row>
    <row r="124" spans="1:6" ht="15.75">
      <c r="A124" s="62">
        <v>117</v>
      </c>
      <c r="B124" s="72">
        <f t="shared" si="12"/>
        <v>1694444444.4444432</v>
      </c>
      <c r="C124" s="72">
        <f t="shared" si="13"/>
        <v>6944444.444444444</v>
      </c>
      <c r="D124" s="66">
        <f t="shared" si="11"/>
        <v>15249999.999999991</v>
      </c>
      <c r="E124" s="75">
        <f t="shared" si="10"/>
        <v>22194444.444444433</v>
      </c>
      <c r="F124" s="4"/>
    </row>
    <row r="125" spans="1:6" ht="15.75">
      <c r="A125" s="62">
        <v>118</v>
      </c>
      <c r="B125" s="72">
        <f t="shared" si="12"/>
        <v>1687499999.9999988</v>
      </c>
      <c r="C125" s="72">
        <f t="shared" si="13"/>
        <v>6944444.444444444</v>
      </c>
      <c r="D125" s="66">
        <f t="shared" si="11"/>
        <v>15187499.999999991</v>
      </c>
      <c r="E125" s="75">
        <f t="shared" si="10"/>
        <v>22131944.444444433</v>
      </c>
      <c r="F125" s="4"/>
    </row>
    <row r="126" spans="1:6" ht="15.75">
      <c r="A126" s="62">
        <v>119</v>
      </c>
      <c r="B126" s="72">
        <f t="shared" si="12"/>
        <v>1680555555.5555544</v>
      </c>
      <c r="C126" s="72">
        <f t="shared" si="13"/>
        <v>6944444.444444444</v>
      </c>
      <c r="D126" s="66">
        <f t="shared" si="11"/>
        <v>15124999.999999991</v>
      </c>
      <c r="E126" s="75">
        <f t="shared" si="10"/>
        <v>22069444.444444433</v>
      </c>
      <c r="F126" s="4"/>
    </row>
    <row r="127" spans="1:6" ht="15.75">
      <c r="A127" s="62">
        <v>120</v>
      </c>
      <c r="B127" s="72">
        <f t="shared" si="12"/>
        <v>1673611111.11111</v>
      </c>
      <c r="C127" s="72">
        <f t="shared" si="13"/>
        <v>6944444.444444444</v>
      </c>
      <c r="D127" s="66">
        <f t="shared" si="11"/>
        <v>15062499.999999991</v>
      </c>
      <c r="E127" s="75">
        <f t="shared" si="10"/>
        <v>22006944.444444433</v>
      </c>
      <c r="F127" s="4"/>
    </row>
    <row r="128" spans="1:6" ht="15.75">
      <c r="A128" s="62">
        <v>121</v>
      </c>
      <c r="B128" s="72">
        <f t="shared" si="12"/>
        <v>1666666666.6666656</v>
      </c>
      <c r="C128" s="72">
        <f t="shared" si="13"/>
        <v>6944444.444444444</v>
      </c>
      <c r="D128" s="66">
        <f t="shared" si="11"/>
        <v>14999999.999999991</v>
      </c>
      <c r="E128" s="75">
        <f t="shared" si="10"/>
        <v>21944444.444444433</v>
      </c>
      <c r="F128" s="4"/>
    </row>
    <row r="129" spans="1:6" ht="15.75">
      <c r="A129" s="62">
        <v>122</v>
      </c>
      <c r="B129" s="72">
        <f t="shared" si="12"/>
        <v>1659722222.2222211</v>
      </c>
      <c r="C129" s="72">
        <f t="shared" si="13"/>
        <v>6944444.444444444</v>
      </c>
      <c r="D129" s="66">
        <f t="shared" si="11"/>
        <v>14937499.999999991</v>
      </c>
      <c r="E129" s="75">
        <f t="shared" si="10"/>
        <v>21881944.444444433</v>
      </c>
      <c r="F129" s="4"/>
    </row>
    <row r="130" spans="1:6" ht="15.75">
      <c r="A130" s="62">
        <v>123</v>
      </c>
      <c r="B130" s="72">
        <f t="shared" si="12"/>
        <v>1652777777.7777767</v>
      </c>
      <c r="C130" s="72">
        <f t="shared" si="13"/>
        <v>6944444.444444444</v>
      </c>
      <c r="D130" s="66">
        <f t="shared" si="11"/>
        <v>14874999.999999991</v>
      </c>
      <c r="E130" s="75">
        <f t="shared" si="10"/>
        <v>21819444.444444433</v>
      </c>
      <c r="F130" s="4"/>
    </row>
    <row r="131" spans="1:6" ht="15.75">
      <c r="A131" s="62">
        <v>124</v>
      </c>
      <c r="B131" s="72">
        <f t="shared" si="12"/>
        <v>1645833333.3333323</v>
      </c>
      <c r="C131" s="72">
        <f t="shared" si="13"/>
        <v>6944444.444444444</v>
      </c>
      <c r="D131" s="66">
        <f t="shared" si="11"/>
        <v>14812499.999999991</v>
      </c>
      <c r="E131" s="75">
        <f t="shared" si="10"/>
        <v>21756944.444444433</v>
      </c>
      <c r="F131" s="4"/>
    </row>
    <row r="132" spans="1:6" ht="15.75">
      <c r="A132" s="62">
        <v>125</v>
      </c>
      <c r="B132" s="72">
        <f t="shared" si="12"/>
        <v>1638888888.8888879</v>
      </c>
      <c r="C132" s="72">
        <f t="shared" si="13"/>
        <v>6944444.444444444</v>
      </c>
      <c r="D132" s="66">
        <f t="shared" si="11"/>
        <v>14749999.999999991</v>
      </c>
      <c r="E132" s="75">
        <f t="shared" si="10"/>
        <v>21694444.444444433</v>
      </c>
      <c r="F132" s="4"/>
    </row>
    <row r="133" spans="1:6" ht="15.75">
      <c r="A133" s="62">
        <v>126</v>
      </c>
      <c r="B133" s="72">
        <f t="shared" si="12"/>
        <v>1631944444.4444435</v>
      </c>
      <c r="C133" s="72">
        <f t="shared" si="13"/>
        <v>6944444.444444444</v>
      </c>
      <c r="D133" s="66">
        <f t="shared" si="11"/>
        <v>14687499.999999991</v>
      </c>
      <c r="E133" s="75">
        <f t="shared" si="10"/>
        <v>21631944.444444433</v>
      </c>
      <c r="F133" s="4"/>
    </row>
    <row r="134" spans="1:6" ht="15.75">
      <c r="A134" s="62">
        <v>127</v>
      </c>
      <c r="B134" s="72">
        <f t="shared" si="12"/>
        <v>1624999999.999999</v>
      </c>
      <c r="C134" s="72">
        <f t="shared" si="13"/>
        <v>6944444.444444444</v>
      </c>
      <c r="D134" s="66">
        <f t="shared" si="11"/>
        <v>14624999.999999991</v>
      </c>
      <c r="E134" s="75">
        <f t="shared" si="10"/>
        <v>21569444.444444433</v>
      </c>
      <c r="F134" s="4"/>
    </row>
    <row r="135" spans="1:6" ht="15.75">
      <c r="A135" s="62">
        <v>128</v>
      </c>
      <c r="B135" s="72">
        <f t="shared" si="12"/>
        <v>1618055555.5555546</v>
      </c>
      <c r="C135" s="72">
        <f t="shared" si="13"/>
        <v>6944444.444444444</v>
      </c>
      <c r="D135" s="66">
        <f t="shared" si="11"/>
        <v>14562499.999999993</v>
      </c>
      <c r="E135" s="75">
        <f t="shared" si="10"/>
        <v>21506944.444444437</v>
      </c>
      <c r="F135" s="4"/>
    </row>
    <row r="136" spans="1:6" ht="15.75">
      <c r="A136" s="62">
        <v>129</v>
      </c>
      <c r="B136" s="72">
        <f t="shared" si="12"/>
        <v>1611111111.1111102</v>
      </c>
      <c r="C136" s="72">
        <f t="shared" si="13"/>
        <v>6944444.444444444</v>
      </c>
      <c r="D136" s="66">
        <f t="shared" si="11"/>
        <v>14499999.999999993</v>
      </c>
      <c r="E136" s="75">
        <f t="shared" si="10"/>
        <v>21444444.444444437</v>
      </c>
      <c r="F136" s="4"/>
    </row>
    <row r="137" spans="1:6" ht="15.75">
      <c r="A137" s="62">
        <v>130</v>
      </c>
      <c r="B137" s="72">
        <f t="shared" si="12"/>
        <v>1604166666.6666658</v>
      </c>
      <c r="C137" s="72">
        <f t="shared" si="13"/>
        <v>6944444.444444444</v>
      </c>
      <c r="D137" s="66">
        <f t="shared" si="11"/>
        <v>14437499.999999993</v>
      </c>
      <c r="E137" s="75">
        <f t="shared" si="10"/>
        <v>21381944.444444437</v>
      </c>
      <c r="F137" s="4"/>
    </row>
    <row r="138" spans="1:6" ht="15.75">
      <c r="A138" s="62">
        <v>131</v>
      </c>
      <c r="B138" s="72">
        <f t="shared" si="12"/>
        <v>1597222222.2222214</v>
      </c>
      <c r="C138" s="72">
        <f t="shared" si="13"/>
        <v>6944444.444444444</v>
      </c>
      <c r="D138" s="66">
        <f t="shared" si="11"/>
        <v>14374999.999999993</v>
      </c>
      <c r="E138" s="75">
        <f t="shared" si="10"/>
        <v>21319444.444444437</v>
      </c>
      <c r="F138" s="4"/>
    </row>
    <row r="139" spans="1:6" ht="15.75">
      <c r="A139" s="62">
        <v>132</v>
      </c>
      <c r="B139" s="72">
        <f t="shared" si="12"/>
        <v>1590277777.777777</v>
      </c>
      <c r="C139" s="72">
        <f t="shared" si="13"/>
        <v>6944444.444444444</v>
      </c>
      <c r="D139" s="66">
        <f t="shared" si="11"/>
        <v>14312499.999999993</v>
      </c>
      <c r="E139" s="75">
        <f t="shared" si="10"/>
        <v>21256944.444444437</v>
      </c>
      <c r="F139" s="4"/>
    </row>
    <row r="140" spans="1:6" ht="15.75">
      <c r="A140" s="62">
        <v>133</v>
      </c>
      <c r="B140" s="72">
        <f t="shared" si="12"/>
        <v>1583333333.3333325</v>
      </c>
      <c r="C140" s="72">
        <f t="shared" si="13"/>
        <v>6944444.444444444</v>
      </c>
      <c r="D140" s="66">
        <f t="shared" si="11"/>
        <v>14249999.999999993</v>
      </c>
      <c r="E140" s="75">
        <f t="shared" si="10"/>
        <v>21194444.444444437</v>
      </c>
      <c r="F140" s="4"/>
    </row>
    <row r="141" spans="1:6" ht="15.75">
      <c r="A141" s="62">
        <v>134</v>
      </c>
      <c r="B141" s="72">
        <f t="shared" si="12"/>
        <v>1576388888.8888881</v>
      </c>
      <c r="C141" s="72">
        <f t="shared" si="13"/>
        <v>6944444.444444444</v>
      </c>
      <c r="D141" s="66">
        <f t="shared" si="11"/>
        <v>14187499.999999993</v>
      </c>
      <c r="E141" s="75">
        <f t="shared" ref="E141:E204" si="14">SUM(C141+D141)</f>
        <v>21131944.444444437</v>
      </c>
      <c r="F141" s="4"/>
    </row>
    <row r="142" spans="1:6" ht="15.75">
      <c r="A142" s="62">
        <v>135</v>
      </c>
      <c r="B142" s="72">
        <f t="shared" si="12"/>
        <v>1569444444.4444437</v>
      </c>
      <c r="C142" s="72">
        <f t="shared" si="13"/>
        <v>6944444.444444444</v>
      </c>
      <c r="D142" s="66">
        <f t="shared" si="11"/>
        <v>14124999.999999993</v>
      </c>
      <c r="E142" s="75">
        <f t="shared" si="14"/>
        <v>21069444.444444437</v>
      </c>
      <c r="F142" s="4"/>
    </row>
    <row r="143" spans="1:6" ht="15.75">
      <c r="A143" s="62">
        <v>136</v>
      </c>
      <c r="B143" s="72">
        <f t="shared" si="12"/>
        <v>1562499999.9999993</v>
      </c>
      <c r="C143" s="72">
        <f t="shared" si="13"/>
        <v>6944444.444444444</v>
      </c>
      <c r="D143" s="66">
        <f t="shared" si="11"/>
        <v>14062499.999999993</v>
      </c>
      <c r="E143" s="75">
        <f t="shared" si="14"/>
        <v>21006944.444444437</v>
      </c>
      <c r="F143" s="4"/>
    </row>
    <row r="144" spans="1:6" ht="15.75">
      <c r="A144" s="62">
        <v>137</v>
      </c>
      <c r="B144" s="72">
        <f t="shared" si="12"/>
        <v>1555555555.5555549</v>
      </c>
      <c r="C144" s="72">
        <f t="shared" si="13"/>
        <v>6944444.444444444</v>
      </c>
      <c r="D144" s="66">
        <f t="shared" si="11"/>
        <v>13999999.999999993</v>
      </c>
      <c r="E144" s="75">
        <f t="shared" si="14"/>
        <v>20944444.444444437</v>
      </c>
      <c r="F144" s="4"/>
    </row>
    <row r="145" spans="1:6" ht="15.75">
      <c r="A145" s="62">
        <v>138</v>
      </c>
      <c r="B145" s="72">
        <f t="shared" si="12"/>
        <v>1548611111.1111104</v>
      </c>
      <c r="C145" s="72">
        <f t="shared" si="13"/>
        <v>6944444.444444444</v>
      </c>
      <c r="D145" s="66">
        <f t="shared" si="11"/>
        <v>13937499.999999994</v>
      </c>
      <c r="E145" s="75">
        <f t="shared" si="14"/>
        <v>20881944.44444444</v>
      </c>
      <c r="F145" s="4"/>
    </row>
    <row r="146" spans="1:6" ht="15.75">
      <c r="A146" s="62">
        <v>139</v>
      </c>
      <c r="B146" s="72">
        <f t="shared" si="12"/>
        <v>1541666666.666666</v>
      </c>
      <c r="C146" s="72">
        <f t="shared" si="13"/>
        <v>6944444.444444444</v>
      </c>
      <c r="D146" s="66">
        <f t="shared" ref="D146:D209" si="15">IF(A146&lt;=$B$4,B146*$B$3/12,B146*$B$5/12)</f>
        <v>13874999.999999994</v>
      </c>
      <c r="E146" s="75">
        <f t="shared" si="14"/>
        <v>20819444.44444444</v>
      </c>
      <c r="F146" s="4"/>
    </row>
    <row r="147" spans="1:6" ht="15.75">
      <c r="A147" s="62">
        <v>140</v>
      </c>
      <c r="B147" s="72">
        <f t="shared" si="12"/>
        <v>1534722222.2222216</v>
      </c>
      <c r="C147" s="72">
        <f t="shared" si="13"/>
        <v>6944444.444444444</v>
      </c>
      <c r="D147" s="66">
        <f t="shared" si="15"/>
        <v>13812499.999999994</v>
      </c>
      <c r="E147" s="75">
        <f t="shared" si="14"/>
        <v>20756944.44444444</v>
      </c>
      <c r="F147" s="4"/>
    </row>
    <row r="148" spans="1:6" ht="15.75">
      <c r="A148" s="62">
        <v>141</v>
      </c>
      <c r="B148" s="72">
        <f t="shared" si="12"/>
        <v>1527777777.7777772</v>
      </c>
      <c r="C148" s="72">
        <f t="shared" si="13"/>
        <v>6944444.444444444</v>
      </c>
      <c r="D148" s="66">
        <f t="shared" si="15"/>
        <v>13749999.999999994</v>
      </c>
      <c r="E148" s="75">
        <f t="shared" si="14"/>
        <v>20694444.44444444</v>
      </c>
      <c r="F148" s="4"/>
    </row>
    <row r="149" spans="1:6" ht="15.75">
      <c r="A149" s="62">
        <v>142</v>
      </c>
      <c r="B149" s="72">
        <f t="shared" si="12"/>
        <v>1520833333.3333328</v>
      </c>
      <c r="C149" s="72">
        <f t="shared" si="13"/>
        <v>6944444.444444444</v>
      </c>
      <c r="D149" s="66">
        <f t="shared" si="15"/>
        <v>13687499.999999994</v>
      </c>
      <c r="E149" s="75">
        <f t="shared" si="14"/>
        <v>20631944.44444444</v>
      </c>
      <c r="F149" s="4"/>
    </row>
    <row r="150" spans="1:6" ht="15.75">
      <c r="A150" s="62">
        <v>143</v>
      </c>
      <c r="B150" s="72">
        <f t="shared" si="12"/>
        <v>1513888888.8888884</v>
      </c>
      <c r="C150" s="72">
        <f t="shared" si="13"/>
        <v>6944444.444444444</v>
      </c>
      <c r="D150" s="66">
        <f t="shared" si="15"/>
        <v>13624999.999999994</v>
      </c>
      <c r="E150" s="75">
        <f t="shared" si="14"/>
        <v>20569444.44444444</v>
      </c>
      <c r="F150" s="4"/>
    </row>
    <row r="151" spans="1:6" ht="15.75">
      <c r="A151" s="62">
        <v>144</v>
      </c>
      <c r="B151" s="72">
        <f t="shared" si="12"/>
        <v>1506944444.4444439</v>
      </c>
      <c r="C151" s="72">
        <f t="shared" si="13"/>
        <v>6944444.444444444</v>
      </c>
      <c r="D151" s="66">
        <f t="shared" si="15"/>
        <v>13562499.999999994</v>
      </c>
      <c r="E151" s="75">
        <f t="shared" si="14"/>
        <v>20506944.44444444</v>
      </c>
      <c r="F151" s="4"/>
    </row>
    <row r="152" spans="1:6" ht="15.75">
      <c r="A152" s="62">
        <v>145</v>
      </c>
      <c r="B152" s="72">
        <f t="shared" si="12"/>
        <v>1499999999.9999995</v>
      </c>
      <c r="C152" s="72">
        <f t="shared" si="13"/>
        <v>6944444.444444444</v>
      </c>
      <c r="D152" s="66">
        <f t="shared" si="15"/>
        <v>13499999.999999994</v>
      </c>
      <c r="E152" s="75">
        <f t="shared" si="14"/>
        <v>20444444.44444444</v>
      </c>
      <c r="F152" s="4"/>
    </row>
    <row r="153" spans="1:6" ht="15.75">
      <c r="A153" s="62">
        <v>146</v>
      </c>
      <c r="B153" s="72">
        <f t="shared" si="12"/>
        <v>1493055555.5555551</v>
      </c>
      <c r="C153" s="72">
        <f t="shared" si="13"/>
        <v>6944444.444444444</v>
      </c>
      <c r="D153" s="66">
        <f t="shared" si="15"/>
        <v>13437499.999999994</v>
      </c>
      <c r="E153" s="75">
        <f t="shared" si="14"/>
        <v>20381944.44444444</v>
      </c>
      <c r="F153" s="4"/>
    </row>
    <row r="154" spans="1:6" ht="15.75">
      <c r="A154" s="62">
        <v>147</v>
      </c>
      <c r="B154" s="72">
        <f t="shared" si="12"/>
        <v>1486111111.1111107</v>
      </c>
      <c r="C154" s="72">
        <f t="shared" si="13"/>
        <v>6944444.444444444</v>
      </c>
      <c r="D154" s="66">
        <f t="shared" si="15"/>
        <v>13374999.999999994</v>
      </c>
      <c r="E154" s="75">
        <f t="shared" si="14"/>
        <v>20319444.44444444</v>
      </c>
      <c r="F154" s="4"/>
    </row>
    <row r="155" spans="1:6" ht="15.75">
      <c r="A155" s="62">
        <v>148</v>
      </c>
      <c r="B155" s="72">
        <f t="shared" si="12"/>
        <v>1479166666.6666663</v>
      </c>
      <c r="C155" s="72">
        <f t="shared" si="13"/>
        <v>6944444.444444444</v>
      </c>
      <c r="D155" s="66">
        <f t="shared" si="15"/>
        <v>13312499.999999994</v>
      </c>
      <c r="E155" s="75">
        <f t="shared" si="14"/>
        <v>20256944.44444444</v>
      </c>
      <c r="F155" s="4"/>
    </row>
    <row r="156" spans="1:6" ht="15.75">
      <c r="A156" s="62">
        <v>149</v>
      </c>
      <c r="B156" s="72">
        <f t="shared" si="12"/>
        <v>1472222222.2222219</v>
      </c>
      <c r="C156" s="72">
        <f t="shared" si="13"/>
        <v>6944444.444444444</v>
      </c>
      <c r="D156" s="66">
        <f t="shared" si="15"/>
        <v>13249999.999999998</v>
      </c>
      <c r="E156" s="75">
        <f t="shared" si="14"/>
        <v>20194444.44444444</v>
      </c>
      <c r="F156" s="4"/>
    </row>
    <row r="157" spans="1:6" ht="15.75">
      <c r="A157" s="62">
        <v>150</v>
      </c>
      <c r="B157" s="72">
        <f t="shared" si="12"/>
        <v>1465277777.7777774</v>
      </c>
      <c r="C157" s="72">
        <f t="shared" si="13"/>
        <v>6944444.444444444</v>
      </c>
      <c r="D157" s="66">
        <f t="shared" si="15"/>
        <v>13187499.999999998</v>
      </c>
      <c r="E157" s="75">
        <f t="shared" si="14"/>
        <v>20131944.44444444</v>
      </c>
      <c r="F157" s="4"/>
    </row>
    <row r="158" spans="1:6" ht="15.75">
      <c r="A158" s="62">
        <v>151</v>
      </c>
      <c r="B158" s="72">
        <f t="shared" si="12"/>
        <v>1458333333.333333</v>
      </c>
      <c r="C158" s="72">
        <f t="shared" si="13"/>
        <v>6944444.444444444</v>
      </c>
      <c r="D158" s="66">
        <f t="shared" si="15"/>
        <v>13124999.999999998</v>
      </c>
      <c r="E158" s="75">
        <f t="shared" si="14"/>
        <v>20069444.44444444</v>
      </c>
      <c r="F158" s="4"/>
    </row>
    <row r="159" spans="1:6" ht="15.75">
      <c r="A159" s="62">
        <v>152</v>
      </c>
      <c r="B159" s="72">
        <f t="shared" si="12"/>
        <v>1451388888.8888886</v>
      </c>
      <c r="C159" s="72">
        <f t="shared" si="13"/>
        <v>6944444.444444444</v>
      </c>
      <c r="D159" s="66">
        <f t="shared" si="15"/>
        <v>13062499.999999998</v>
      </c>
      <c r="E159" s="75">
        <f t="shared" si="14"/>
        <v>20006944.44444444</v>
      </c>
      <c r="F159" s="4"/>
    </row>
    <row r="160" spans="1:6" ht="15.75">
      <c r="A160" s="62">
        <v>153</v>
      </c>
      <c r="B160" s="72">
        <f t="shared" ref="B160:B223" si="16">B159-C159</f>
        <v>1444444444.4444442</v>
      </c>
      <c r="C160" s="72">
        <f t="shared" si="13"/>
        <v>6944444.444444444</v>
      </c>
      <c r="D160" s="66">
        <f t="shared" si="15"/>
        <v>12999999.999999998</v>
      </c>
      <c r="E160" s="75">
        <f t="shared" si="14"/>
        <v>19944444.44444444</v>
      </c>
      <c r="F160" s="4"/>
    </row>
    <row r="161" spans="1:6" ht="15.75">
      <c r="A161" s="62">
        <v>154</v>
      </c>
      <c r="B161" s="72">
        <f t="shared" si="16"/>
        <v>1437499999.9999998</v>
      </c>
      <c r="C161" s="72">
        <f t="shared" si="13"/>
        <v>6944444.444444444</v>
      </c>
      <c r="D161" s="66">
        <f t="shared" si="15"/>
        <v>12937499.999999998</v>
      </c>
      <c r="E161" s="75">
        <f t="shared" si="14"/>
        <v>19881944.44444444</v>
      </c>
      <c r="F161" s="4"/>
    </row>
    <row r="162" spans="1:6" ht="15.75">
      <c r="A162" s="62">
        <v>155</v>
      </c>
      <c r="B162" s="72">
        <f t="shared" si="16"/>
        <v>1430555555.5555553</v>
      </c>
      <c r="C162" s="72">
        <f t="shared" si="13"/>
        <v>6944444.444444444</v>
      </c>
      <c r="D162" s="66">
        <f t="shared" si="15"/>
        <v>12874999.999999998</v>
      </c>
      <c r="E162" s="75">
        <f t="shared" si="14"/>
        <v>19819444.44444444</v>
      </c>
      <c r="F162" s="4"/>
    </row>
    <row r="163" spans="1:6" ht="15.75">
      <c r="A163" s="62">
        <v>156</v>
      </c>
      <c r="B163" s="72">
        <f t="shared" si="16"/>
        <v>1423611111.1111109</v>
      </c>
      <c r="C163" s="72">
        <f t="shared" si="13"/>
        <v>6944444.444444444</v>
      </c>
      <c r="D163" s="66">
        <f t="shared" si="15"/>
        <v>12812499.999999998</v>
      </c>
      <c r="E163" s="75">
        <f t="shared" si="14"/>
        <v>19756944.44444444</v>
      </c>
      <c r="F163" s="4"/>
    </row>
    <row r="164" spans="1:6" ht="15.75">
      <c r="A164" s="62">
        <v>157</v>
      </c>
      <c r="B164" s="72">
        <f t="shared" si="16"/>
        <v>1416666666.6666665</v>
      </c>
      <c r="C164" s="72">
        <f t="shared" si="13"/>
        <v>6944444.444444444</v>
      </c>
      <c r="D164" s="66">
        <f t="shared" si="15"/>
        <v>12749999.999999998</v>
      </c>
      <c r="E164" s="75">
        <f t="shared" si="14"/>
        <v>19694444.44444444</v>
      </c>
      <c r="F164" s="4"/>
    </row>
    <row r="165" spans="1:6" ht="15.75">
      <c r="A165" s="62">
        <v>158</v>
      </c>
      <c r="B165" s="72">
        <f t="shared" si="16"/>
        <v>1409722222.2222221</v>
      </c>
      <c r="C165" s="72">
        <f t="shared" si="13"/>
        <v>6944444.444444444</v>
      </c>
      <c r="D165" s="66">
        <f t="shared" si="15"/>
        <v>12687499.999999998</v>
      </c>
      <c r="E165" s="75">
        <f t="shared" si="14"/>
        <v>19631944.44444444</v>
      </c>
      <c r="F165" s="4"/>
    </row>
    <row r="166" spans="1:6" ht="15.75">
      <c r="A166" s="62">
        <v>159</v>
      </c>
      <c r="B166" s="72">
        <f t="shared" si="16"/>
        <v>1402777777.7777777</v>
      </c>
      <c r="C166" s="72">
        <f t="shared" si="13"/>
        <v>6944444.444444444</v>
      </c>
      <c r="D166" s="66">
        <f t="shared" si="15"/>
        <v>12625000</v>
      </c>
      <c r="E166" s="75">
        <f t="shared" si="14"/>
        <v>19569444.444444444</v>
      </c>
      <c r="F166" s="4"/>
    </row>
    <row r="167" spans="1:6" ht="15.75">
      <c r="A167" s="62">
        <v>160</v>
      </c>
      <c r="B167" s="72">
        <f t="shared" si="16"/>
        <v>1395833333.3333333</v>
      </c>
      <c r="C167" s="72">
        <f t="shared" si="13"/>
        <v>6944444.444444444</v>
      </c>
      <c r="D167" s="66">
        <f t="shared" si="15"/>
        <v>12562500</v>
      </c>
      <c r="E167" s="75">
        <f t="shared" si="14"/>
        <v>19506944.444444444</v>
      </c>
      <c r="F167" s="4"/>
    </row>
    <row r="168" spans="1:6" ht="15.75">
      <c r="A168" s="62">
        <v>161</v>
      </c>
      <c r="B168" s="72">
        <f t="shared" si="16"/>
        <v>1388888888.8888888</v>
      </c>
      <c r="C168" s="72">
        <f t="shared" si="13"/>
        <v>6944444.444444444</v>
      </c>
      <c r="D168" s="66">
        <f t="shared" si="15"/>
        <v>12500000</v>
      </c>
      <c r="E168" s="75">
        <f t="shared" si="14"/>
        <v>19444444.444444444</v>
      </c>
      <c r="F168" s="4"/>
    </row>
    <row r="169" spans="1:6" ht="15.75">
      <c r="A169" s="62">
        <v>162</v>
      </c>
      <c r="B169" s="72">
        <f t="shared" si="16"/>
        <v>1381944444.4444444</v>
      </c>
      <c r="C169" s="72">
        <f t="shared" si="13"/>
        <v>6944444.444444444</v>
      </c>
      <c r="D169" s="66">
        <f t="shared" si="15"/>
        <v>12437500</v>
      </c>
      <c r="E169" s="75">
        <f t="shared" si="14"/>
        <v>19381944.444444444</v>
      </c>
      <c r="F169" s="4"/>
    </row>
    <row r="170" spans="1:6" ht="15.75">
      <c r="A170" s="62">
        <v>163</v>
      </c>
      <c r="B170" s="72">
        <f t="shared" si="16"/>
        <v>1375000000</v>
      </c>
      <c r="C170" s="72">
        <f t="shared" si="13"/>
        <v>6944444.444444444</v>
      </c>
      <c r="D170" s="66">
        <f t="shared" si="15"/>
        <v>12375000</v>
      </c>
      <c r="E170" s="75">
        <f t="shared" si="14"/>
        <v>19319444.444444444</v>
      </c>
      <c r="F170" s="4"/>
    </row>
    <row r="171" spans="1:6" ht="15.75">
      <c r="A171" s="62">
        <v>164</v>
      </c>
      <c r="B171" s="72">
        <f t="shared" si="16"/>
        <v>1368055555.5555556</v>
      </c>
      <c r="C171" s="72">
        <f t="shared" si="13"/>
        <v>6944444.444444444</v>
      </c>
      <c r="D171" s="66">
        <f t="shared" si="15"/>
        <v>12312500</v>
      </c>
      <c r="E171" s="75">
        <f t="shared" si="14"/>
        <v>19256944.444444444</v>
      </c>
      <c r="F171" s="4"/>
    </row>
    <row r="172" spans="1:6" ht="15.75">
      <c r="A172" s="62">
        <v>165</v>
      </c>
      <c r="B172" s="72">
        <f t="shared" si="16"/>
        <v>1361111111.1111112</v>
      </c>
      <c r="C172" s="72">
        <f t="shared" si="13"/>
        <v>6944444.444444444</v>
      </c>
      <c r="D172" s="66">
        <f t="shared" si="15"/>
        <v>12250000</v>
      </c>
      <c r="E172" s="75">
        <f t="shared" si="14"/>
        <v>19194444.444444444</v>
      </c>
      <c r="F172" s="4"/>
    </row>
    <row r="173" spans="1:6" ht="15.75">
      <c r="A173" s="62">
        <v>166</v>
      </c>
      <c r="B173" s="72">
        <f t="shared" si="16"/>
        <v>1354166666.6666667</v>
      </c>
      <c r="C173" s="72">
        <f t="shared" ref="C173:C236" si="17">$B$44/(B$1-$B$4)</f>
        <v>6944444.444444444</v>
      </c>
      <c r="D173" s="66">
        <f t="shared" si="15"/>
        <v>12187500</v>
      </c>
      <c r="E173" s="75">
        <f t="shared" si="14"/>
        <v>19131944.444444444</v>
      </c>
      <c r="F173" s="4"/>
    </row>
    <row r="174" spans="1:6" ht="15.75">
      <c r="A174" s="62">
        <v>167</v>
      </c>
      <c r="B174" s="72">
        <f t="shared" si="16"/>
        <v>1347222222.2222223</v>
      </c>
      <c r="C174" s="72">
        <f t="shared" si="17"/>
        <v>6944444.444444444</v>
      </c>
      <c r="D174" s="66">
        <f t="shared" si="15"/>
        <v>12125000</v>
      </c>
      <c r="E174" s="75">
        <f t="shared" si="14"/>
        <v>19069444.444444444</v>
      </c>
      <c r="F174" s="4"/>
    </row>
    <row r="175" spans="1:6" ht="15.75">
      <c r="A175" s="62">
        <v>168</v>
      </c>
      <c r="B175" s="72">
        <f t="shared" si="16"/>
        <v>1340277777.7777779</v>
      </c>
      <c r="C175" s="72">
        <f t="shared" si="17"/>
        <v>6944444.444444444</v>
      </c>
      <c r="D175" s="66">
        <f t="shared" si="15"/>
        <v>12062500</v>
      </c>
      <c r="E175" s="75">
        <f t="shared" si="14"/>
        <v>19006944.444444444</v>
      </c>
      <c r="F175" s="4"/>
    </row>
    <row r="176" spans="1:6" ht="15.75">
      <c r="A176" s="62">
        <v>169</v>
      </c>
      <c r="B176" s="72">
        <f t="shared" si="16"/>
        <v>1333333333.3333335</v>
      </c>
      <c r="C176" s="72">
        <f t="shared" si="17"/>
        <v>6944444.444444444</v>
      </c>
      <c r="D176" s="66">
        <f t="shared" si="15"/>
        <v>12000000.000000002</v>
      </c>
      <c r="E176" s="75">
        <f t="shared" si="14"/>
        <v>18944444.444444448</v>
      </c>
      <c r="F176" s="4"/>
    </row>
    <row r="177" spans="1:6" ht="15.75">
      <c r="A177" s="62">
        <v>170</v>
      </c>
      <c r="B177" s="72">
        <f t="shared" si="16"/>
        <v>1326388888.8888891</v>
      </c>
      <c r="C177" s="72">
        <f t="shared" si="17"/>
        <v>6944444.444444444</v>
      </c>
      <c r="D177" s="66">
        <f t="shared" si="15"/>
        <v>11937500.000000002</v>
      </c>
      <c r="E177" s="75">
        <f t="shared" si="14"/>
        <v>18881944.444444448</v>
      </c>
      <c r="F177" s="4"/>
    </row>
    <row r="178" spans="1:6" ht="15.75">
      <c r="A178" s="62">
        <v>171</v>
      </c>
      <c r="B178" s="72">
        <f t="shared" si="16"/>
        <v>1319444444.4444447</v>
      </c>
      <c r="C178" s="72">
        <f t="shared" si="17"/>
        <v>6944444.444444444</v>
      </c>
      <c r="D178" s="66">
        <f t="shared" si="15"/>
        <v>11875000.000000002</v>
      </c>
      <c r="E178" s="75">
        <f t="shared" si="14"/>
        <v>18819444.444444448</v>
      </c>
      <c r="F178" s="4"/>
    </row>
    <row r="179" spans="1:6" ht="15.75">
      <c r="A179" s="62">
        <v>172</v>
      </c>
      <c r="B179" s="72">
        <f t="shared" si="16"/>
        <v>1312500000.0000002</v>
      </c>
      <c r="C179" s="72">
        <f t="shared" si="17"/>
        <v>6944444.444444444</v>
      </c>
      <c r="D179" s="66">
        <f t="shared" si="15"/>
        <v>11812500.000000002</v>
      </c>
      <c r="E179" s="75">
        <f t="shared" si="14"/>
        <v>18756944.444444448</v>
      </c>
      <c r="F179" s="4"/>
    </row>
    <row r="180" spans="1:6" ht="15.75">
      <c r="A180" s="62">
        <v>173</v>
      </c>
      <c r="B180" s="72">
        <f t="shared" si="16"/>
        <v>1305555555.5555558</v>
      </c>
      <c r="C180" s="72">
        <f t="shared" si="17"/>
        <v>6944444.444444444</v>
      </c>
      <c r="D180" s="66">
        <f t="shared" si="15"/>
        <v>11750000.000000002</v>
      </c>
      <c r="E180" s="75">
        <f t="shared" si="14"/>
        <v>18694444.444444448</v>
      </c>
      <c r="F180" s="4"/>
    </row>
    <row r="181" spans="1:6" ht="15.75">
      <c r="A181" s="62">
        <v>174</v>
      </c>
      <c r="B181" s="72">
        <f t="shared" si="16"/>
        <v>1298611111.1111114</v>
      </c>
      <c r="C181" s="72">
        <f t="shared" si="17"/>
        <v>6944444.444444444</v>
      </c>
      <c r="D181" s="66">
        <f t="shared" si="15"/>
        <v>11687500.000000002</v>
      </c>
      <c r="E181" s="75">
        <f t="shared" si="14"/>
        <v>18631944.444444448</v>
      </c>
      <c r="F181" s="4"/>
    </row>
    <row r="182" spans="1:6" ht="15.75">
      <c r="A182" s="62">
        <v>175</v>
      </c>
      <c r="B182" s="72">
        <f t="shared" si="16"/>
        <v>1291666666.666667</v>
      </c>
      <c r="C182" s="72">
        <f t="shared" si="17"/>
        <v>6944444.444444444</v>
      </c>
      <c r="D182" s="66">
        <f t="shared" si="15"/>
        <v>11625000.000000002</v>
      </c>
      <c r="E182" s="75">
        <f t="shared" si="14"/>
        <v>18569444.444444448</v>
      </c>
      <c r="F182" s="4"/>
    </row>
    <row r="183" spans="1:6" ht="15.75">
      <c r="A183" s="62">
        <v>176</v>
      </c>
      <c r="B183" s="72">
        <f t="shared" si="16"/>
        <v>1284722222.2222226</v>
      </c>
      <c r="C183" s="72">
        <f t="shared" si="17"/>
        <v>6944444.444444444</v>
      </c>
      <c r="D183" s="66">
        <f t="shared" si="15"/>
        <v>11562500.000000002</v>
      </c>
      <c r="E183" s="75">
        <f t="shared" si="14"/>
        <v>18506944.444444448</v>
      </c>
      <c r="F183" s="4"/>
    </row>
    <row r="184" spans="1:6" ht="15.75">
      <c r="A184" s="62">
        <v>177</v>
      </c>
      <c r="B184" s="72">
        <f t="shared" si="16"/>
        <v>1277777777.7777781</v>
      </c>
      <c r="C184" s="72">
        <f t="shared" si="17"/>
        <v>6944444.444444444</v>
      </c>
      <c r="D184" s="66">
        <f t="shared" si="15"/>
        <v>11500000.000000002</v>
      </c>
      <c r="E184" s="75">
        <f t="shared" si="14"/>
        <v>18444444.444444448</v>
      </c>
      <c r="F184" s="4"/>
    </row>
    <row r="185" spans="1:6" ht="15.75">
      <c r="A185" s="62">
        <v>178</v>
      </c>
      <c r="B185" s="72">
        <f t="shared" si="16"/>
        <v>1270833333.3333337</v>
      </c>
      <c r="C185" s="72">
        <f t="shared" si="17"/>
        <v>6944444.444444444</v>
      </c>
      <c r="D185" s="66">
        <f t="shared" si="15"/>
        <v>11437500.000000002</v>
      </c>
      <c r="E185" s="75">
        <f t="shared" si="14"/>
        <v>18381944.444444448</v>
      </c>
      <c r="F185" s="4"/>
    </row>
    <row r="186" spans="1:6" ht="15.75">
      <c r="A186" s="62">
        <v>179</v>
      </c>
      <c r="B186" s="72">
        <f t="shared" si="16"/>
        <v>1263888888.8888893</v>
      </c>
      <c r="C186" s="72">
        <f t="shared" si="17"/>
        <v>6944444.444444444</v>
      </c>
      <c r="D186" s="66">
        <f t="shared" si="15"/>
        <v>11375000.000000002</v>
      </c>
      <c r="E186" s="75">
        <f t="shared" si="14"/>
        <v>18319444.444444448</v>
      </c>
      <c r="F186" s="4"/>
    </row>
    <row r="187" spans="1:6" ht="15.75">
      <c r="A187" s="62">
        <v>180</v>
      </c>
      <c r="B187" s="72">
        <f t="shared" si="16"/>
        <v>1256944444.4444449</v>
      </c>
      <c r="C187" s="72">
        <f t="shared" si="17"/>
        <v>6944444.444444444</v>
      </c>
      <c r="D187" s="66">
        <f t="shared" si="15"/>
        <v>11312500.000000006</v>
      </c>
      <c r="E187" s="75">
        <f t="shared" si="14"/>
        <v>18256944.444444448</v>
      </c>
      <c r="F187" s="4"/>
    </row>
    <row r="188" spans="1:6" ht="15.75">
      <c r="A188" s="62">
        <v>181</v>
      </c>
      <c r="B188" s="72">
        <f t="shared" si="16"/>
        <v>1250000000.0000005</v>
      </c>
      <c r="C188" s="72">
        <f t="shared" si="17"/>
        <v>6944444.444444444</v>
      </c>
      <c r="D188" s="66">
        <f t="shared" si="15"/>
        <v>11250000.000000006</v>
      </c>
      <c r="E188" s="75">
        <f t="shared" si="14"/>
        <v>18194444.444444448</v>
      </c>
      <c r="F188" s="4"/>
    </row>
    <row r="189" spans="1:6" ht="15.75">
      <c r="A189" s="62">
        <v>182</v>
      </c>
      <c r="B189" s="72">
        <f t="shared" si="16"/>
        <v>1243055555.5555561</v>
      </c>
      <c r="C189" s="72">
        <f t="shared" si="17"/>
        <v>6944444.444444444</v>
      </c>
      <c r="D189" s="66">
        <f t="shared" si="15"/>
        <v>11187500.000000006</v>
      </c>
      <c r="E189" s="75">
        <f t="shared" si="14"/>
        <v>18131944.444444448</v>
      </c>
      <c r="F189" s="4"/>
    </row>
    <row r="190" spans="1:6" ht="15.75">
      <c r="A190" s="62">
        <v>183</v>
      </c>
      <c r="B190" s="72">
        <f t="shared" si="16"/>
        <v>1236111111.1111116</v>
      </c>
      <c r="C190" s="72">
        <f t="shared" si="17"/>
        <v>6944444.444444444</v>
      </c>
      <c r="D190" s="66">
        <f t="shared" si="15"/>
        <v>11125000.000000006</v>
      </c>
      <c r="E190" s="75">
        <f t="shared" si="14"/>
        <v>18069444.444444448</v>
      </c>
      <c r="F190" s="4"/>
    </row>
    <row r="191" spans="1:6" ht="15.75">
      <c r="A191" s="62">
        <v>184</v>
      </c>
      <c r="B191" s="72">
        <f t="shared" si="16"/>
        <v>1229166666.6666672</v>
      </c>
      <c r="C191" s="72">
        <f t="shared" si="17"/>
        <v>6944444.444444444</v>
      </c>
      <c r="D191" s="66">
        <f t="shared" si="15"/>
        <v>11062500.000000006</v>
      </c>
      <c r="E191" s="75">
        <f t="shared" si="14"/>
        <v>18006944.444444448</v>
      </c>
      <c r="F191" s="4"/>
    </row>
    <row r="192" spans="1:6" ht="15.75">
      <c r="A192" s="62">
        <v>185</v>
      </c>
      <c r="B192" s="72">
        <f t="shared" si="16"/>
        <v>1222222222.2222228</v>
      </c>
      <c r="C192" s="72">
        <f t="shared" si="17"/>
        <v>6944444.444444444</v>
      </c>
      <c r="D192" s="66">
        <f t="shared" si="15"/>
        <v>11000000.000000006</v>
      </c>
      <c r="E192" s="75">
        <f t="shared" si="14"/>
        <v>17944444.444444448</v>
      </c>
      <c r="F192" s="4"/>
    </row>
    <row r="193" spans="1:6" ht="15.75">
      <c r="A193" s="62">
        <v>186</v>
      </c>
      <c r="B193" s="72">
        <f t="shared" si="16"/>
        <v>1215277777.7777784</v>
      </c>
      <c r="C193" s="72">
        <f t="shared" si="17"/>
        <v>6944444.444444444</v>
      </c>
      <c r="D193" s="66">
        <f t="shared" si="15"/>
        <v>10937500.000000006</v>
      </c>
      <c r="E193" s="75">
        <f t="shared" si="14"/>
        <v>17881944.444444448</v>
      </c>
      <c r="F193" s="4"/>
    </row>
    <row r="194" spans="1:6" ht="15.75">
      <c r="A194" s="62">
        <v>187</v>
      </c>
      <c r="B194" s="72">
        <f t="shared" si="16"/>
        <v>1208333333.333334</v>
      </c>
      <c r="C194" s="72">
        <f t="shared" si="17"/>
        <v>6944444.444444444</v>
      </c>
      <c r="D194" s="66">
        <f t="shared" si="15"/>
        <v>10875000.000000006</v>
      </c>
      <c r="E194" s="75">
        <f t="shared" si="14"/>
        <v>17819444.444444448</v>
      </c>
      <c r="F194" s="4"/>
    </row>
    <row r="195" spans="1:6" ht="15.75">
      <c r="A195" s="62">
        <v>188</v>
      </c>
      <c r="B195" s="72">
        <f t="shared" si="16"/>
        <v>1201388888.8888896</v>
      </c>
      <c r="C195" s="72">
        <f t="shared" si="17"/>
        <v>6944444.444444444</v>
      </c>
      <c r="D195" s="66">
        <f t="shared" si="15"/>
        <v>10812500.000000006</v>
      </c>
      <c r="E195" s="75">
        <f t="shared" si="14"/>
        <v>17756944.444444448</v>
      </c>
      <c r="F195" s="4"/>
    </row>
    <row r="196" spans="1:6" ht="15.75">
      <c r="A196" s="62">
        <v>189</v>
      </c>
      <c r="B196" s="72">
        <f t="shared" si="16"/>
        <v>1194444444.4444451</v>
      </c>
      <c r="C196" s="72">
        <f t="shared" si="17"/>
        <v>6944444.444444444</v>
      </c>
      <c r="D196" s="66">
        <f t="shared" si="15"/>
        <v>10750000.000000006</v>
      </c>
      <c r="E196" s="75">
        <f t="shared" si="14"/>
        <v>17694444.444444448</v>
      </c>
      <c r="F196" s="4"/>
    </row>
    <row r="197" spans="1:6" ht="15.75">
      <c r="A197" s="62">
        <v>190</v>
      </c>
      <c r="B197" s="72">
        <f t="shared" si="16"/>
        <v>1187500000.0000007</v>
      </c>
      <c r="C197" s="72">
        <f t="shared" si="17"/>
        <v>6944444.444444444</v>
      </c>
      <c r="D197" s="66">
        <f t="shared" si="15"/>
        <v>10687500.000000006</v>
      </c>
      <c r="E197" s="75">
        <f t="shared" si="14"/>
        <v>17631944.444444448</v>
      </c>
      <c r="F197" s="4"/>
    </row>
    <row r="198" spans="1:6" ht="15.75">
      <c r="A198" s="62">
        <v>191</v>
      </c>
      <c r="B198" s="72">
        <f t="shared" si="16"/>
        <v>1180555555.5555563</v>
      </c>
      <c r="C198" s="72">
        <f t="shared" si="17"/>
        <v>6944444.444444444</v>
      </c>
      <c r="D198" s="66">
        <f t="shared" si="15"/>
        <v>10625000.000000006</v>
      </c>
      <c r="E198" s="75">
        <f t="shared" si="14"/>
        <v>17569444.444444448</v>
      </c>
      <c r="F198" s="4"/>
    </row>
    <row r="199" spans="1:6" ht="15.75">
      <c r="A199" s="62">
        <v>192</v>
      </c>
      <c r="B199" s="72">
        <f t="shared" si="16"/>
        <v>1173611111.1111119</v>
      </c>
      <c r="C199" s="72">
        <f t="shared" si="17"/>
        <v>6944444.444444444</v>
      </c>
      <c r="D199" s="66">
        <f t="shared" si="15"/>
        <v>10562500.000000006</v>
      </c>
      <c r="E199" s="75">
        <f t="shared" si="14"/>
        <v>17506944.444444448</v>
      </c>
      <c r="F199" s="4"/>
    </row>
    <row r="200" spans="1:6" ht="15.75">
      <c r="A200" s="62">
        <v>193</v>
      </c>
      <c r="B200" s="72">
        <f t="shared" si="16"/>
        <v>1166666666.6666675</v>
      </c>
      <c r="C200" s="72">
        <f t="shared" si="17"/>
        <v>6944444.444444444</v>
      </c>
      <c r="D200" s="66">
        <f t="shared" si="15"/>
        <v>10500000.000000007</v>
      </c>
      <c r="E200" s="75">
        <f t="shared" si="14"/>
        <v>17444444.444444451</v>
      </c>
      <c r="F200" s="4"/>
    </row>
    <row r="201" spans="1:6" ht="15.75">
      <c r="A201" s="62">
        <v>194</v>
      </c>
      <c r="B201" s="72">
        <f t="shared" si="16"/>
        <v>1159722222.222223</v>
      </c>
      <c r="C201" s="72">
        <f t="shared" si="17"/>
        <v>6944444.444444444</v>
      </c>
      <c r="D201" s="66">
        <f t="shared" si="15"/>
        <v>10437500.000000007</v>
      </c>
      <c r="E201" s="75">
        <f t="shared" si="14"/>
        <v>17381944.444444451</v>
      </c>
      <c r="F201" s="4"/>
    </row>
    <row r="202" spans="1:6" ht="15.75">
      <c r="A202" s="62">
        <v>195</v>
      </c>
      <c r="B202" s="72">
        <f t="shared" si="16"/>
        <v>1152777777.7777786</v>
      </c>
      <c r="C202" s="72">
        <f t="shared" si="17"/>
        <v>6944444.444444444</v>
      </c>
      <c r="D202" s="66">
        <f t="shared" si="15"/>
        <v>10375000.000000007</v>
      </c>
      <c r="E202" s="75">
        <f t="shared" si="14"/>
        <v>17319444.444444451</v>
      </c>
      <c r="F202" s="4"/>
    </row>
    <row r="203" spans="1:6" ht="15.75">
      <c r="A203" s="62">
        <v>196</v>
      </c>
      <c r="B203" s="72">
        <f t="shared" si="16"/>
        <v>1145833333.3333342</v>
      </c>
      <c r="C203" s="72">
        <f t="shared" si="17"/>
        <v>6944444.444444444</v>
      </c>
      <c r="D203" s="66">
        <f t="shared" si="15"/>
        <v>10312500.000000007</v>
      </c>
      <c r="E203" s="75">
        <f t="shared" si="14"/>
        <v>17256944.444444451</v>
      </c>
      <c r="F203" s="4"/>
    </row>
    <row r="204" spans="1:6" ht="15.75">
      <c r="A204" s="62">
        <v>197</v>
      </c>
      <c r="B204" s="72">
        <f t="shared" si="16"/>
        <v>1138888888.8888898</v>
      </c>
      <c r="C204" s="72">
        <f t="shared" si="17"/>
        <v>6944444.444444444</v>
      </c>
      <c r="D204" s="66">
        <f t="shared" si="15"/>
        <v>10250000.000000007</v>
      </c>
      <c r="E204" s="75">
        <f t="shared" si="14"/>
        <v>17194444.444444451</v>
      </c>
      <c r="F204" s="4"/>
    </row>
    <row r="205" spans="1:6" ht="15.75">
      <c r="A205" s="62">
        <v>198</v>
      </c>
      <c r="B205" s="72">
        <f t="shared" si="16"/>
        <v>1131944444.4444454</v>
      </c>
      <c r="C205" s="72">
        <f t="shared" si="17"/>
        <v>6944444.444444444</v>
      </c>
      <c r="D205" s="66">
        <f t="shared" si="15"/>
        <v>10187500.000000009</v>
      </c>
      <c r="E205" s="75">
        <f t="shared" ref="E205:E268" si="18">SUM(C205+D205)</f>
        <v>17131944.444444455</v>
      </c>
      <c r="F205" s="4"/>
    </row>
    <row r="206" spans="1:6" ht="15.75">
      <c r="A206" s="62">
        <v>199</v>
      </c>
      <c r="B206" s="72">
        <f t="shared" si="16"/>
        <v>1125000000.000001</v>
      </c>
      <c r="C206" s="72">
        <f t="shared" si="17"/>
        <v>6944444.444444444</v>
      </c>
      <c r="D206" s="66">
        <f t="shared" si="15"/>
        <v>10125000.000000009</v>
      </c>
      <c r="E206" s="75">
        <f t="shared" si="18"/>
        <v>17069444.444444455</v>
      </c>
      <c r="F206" s="4"/>
    </row>
    <row r="207" spans="1:6" ht="15.75">
      <c r="A207" s="62">
        <v>200</v>
      </c>
      <c r="B207" s="72">
        <f t="shared" si="16"/>
        <v>1118055555.5555565</v>
      </c>
      <c r="C207" s="72">
        <f t="shared" si="17"/>
        <v>6944444.444444444</v>
      </c>
      <c r="D207" s="66">
        <f t="shared" si="15"/>
        <v>10062500.000000009</v>
      </c>
      <c r="E207" s="75">
        <f t="shared" si="18"/>
        <v>17006944.444444455</v>
      </c>
      <c r="F207" s="4"/>
    </row>
    <row r="208" spans="1:6" ht="15.75">
      <c r="A208" s="62">
        <v>201</v>
      </c>
      <c r="B208" s="72">
        <f t="shared" si="16"/>
        <v>1111111111.1111121</v>
      </c>
      <c r="C208" s="72">
        <f t="shared" si="17"/>
        <v>6944444.444444444</v>
      </c>
      <c r="D208" s="66">
        <f t="shared" si="15"/>
        <v>10000000.000000009</v>
      </c>
      <c r="E208" s="75">
        <f t="shared" si="18"/>
        <v>16944444.444444455</v>
      </c>
      <c r="F208" s="4"/>
    </row>
    <row r="209" spans="1:6" ht="15.75">
      <c r="A209" s="62">
        <v>202</v>
      </c>
      <c r="B209" s="72">
        <f t="shared" si="16"/>
        <v>1104166666.6666677</v>
      </c>
      <c r="C209" s="72">
        <f t="shared" si="17"/>
        <v>6944444.444444444</v>
      </c>
      <c r="D209" s="66">
        <f t="shared" si="15"/>
        <v>9937500.0000000093</v>
      </c>
      <c r="E209" s="75">
        <f t="shared" si="18"/>
        <v>16881944.444444455</v>
      </c>
      <c r="F209" s="4"/>
    </row>
    <row r="210" spans="1:6" ht="15.75">
      <c r="A210" s="62">
        <v>203</v>
      </c>
      <c r="B210" s="72">
        <f t="shared" si="16"/>
        <v>1097222222.2222233</v>
      </c>
      <c r="C210" s="72">
        <f t="shared" si="17"/>
        <v>6944444.444444444</v>
      </c>
      <c r="D210" s="66">
        <f t="shared" ref="D210:D273" si="19">IF(A210&lt;=$B$4,B210*$B$3/12,B210*$B$5/12)</f>
        <v>9875000.0000000093</v>
      </c>
      <c r="E210" s="75">
        <f t="shared" si="18"/>
        <v>16819444.444444455</v>
      </c>
      <c r="F210" s="4"/>
    </row>
    <row r="211" spans="1:6" ht="15.75">
      <c r="A211" s="62">
        <v>204</v>
      </c>
      <c r="B211" s="72">
        <f t="shared" si="16"/>
        <v>1090277777.7777789</v>
      </c>
      <c r="C211" s="72">
        <f t="shared" si="17"/>
        <v>6944444.444444444</v>
      </c>
      <c r="D211" s="66">
        <f t="shared" si="19"/>
        <v>9812500.0000000093</v>
      </c>
      <c r="E211" s="75">
        <f t="shared" si="18"/>
        <v>16756944.444444453</v>
      </c>
      <c r="F211" s="4"/>
    </row>
    <row r="212" spans="1:6" ht="15.75">
      <c r="A212" s="62">
        <v>205</v>
      </c>
      <c r="B212" s="72">
        <f t="shared" si="16"/>
        <v>1083333333.3333344</v>
      </c>
      <c r="C212" s="72">
        <f t="shared" si="17"/>
        <v>6944444.444444444</v>
      </c>
      <c r="D212" s="66">
        <f t="shared" si="19"/>
        <v>9750000.0000000093</v>
      </c>
      <c r="E212" s="75">
        <f t="shared" si="18"/>
        <v>16694444.444444453</v>
      </c>
      <c r="F212" s="4"/>
    </row>
    <row r="213" spans="1:6" ht="15.75">
      <c r="A213" s="62">
        <v>206</v>
      </c>
      <c r="B213" s="72">
        <f t="shared" si="16"/>
        <v>1076388888.88889</v>
      </c>
      <c r="C213" s="72">
        <f t="shared" si="17"/>
        <v>6944444.444444444</v>
      </c>
      <c r="D213" s="66">
        <f t="shared" si="19"/>
        <v>9687500.0000000093</v>
      </c>
      <c r="E213" s="75">
        <f t="shared" si="18"/>
        <v>16631944.444444453</v>
      </c>
      <c r="F213" s="4"/>
    </row>
    <row r="214" spans="1:6" ht="15.75">
      <c r="A214" s="62">
        <v>207</v>
      </c>
      <c r="B214" s="72">
        <f t="shared" si="16"/>
        <v>1069444444.4444456</v>
      </c>
      <c r="C214" s="72">
        <f t="shared" si="17"/>
        <v>6944444.444444444</v>
      </c>
      <c r="D214" s="66">
        <f t="shared" si="19"/>
        <v>9625000.0000000093</v>
      </c>
      <c r="E214" s="75">
        <f t="shared" si="18"/>
        <v>16569444.444444453</v>
      </c>
      <c r="F214" s="4"/>
    </row>
    <row r="215" spans="1:6" ht="15.75">
      <c r="A215" s="62">
        <v>208</v>
      </c>
      <c r="B215" s="72">
        <f t="shared" si="16"/>
        <v>1062500000.0000012</v>
      </c>
      <c r="C215" s="72">
        <f t="shared" si="17"/>
        <v>6944444.444444444</v>
      </c>
      <c r="D215" s="66">
        <f t="shared" si="19"/>
        <v>9562500.0000000112</v>
      </c>
      <c r="E215" s="75">
        <f t="shared" si="18"/>
        <v>16506944.444444455</v>
      </c>
      <c r="F215" s="4"/>
    </row>
    <row r="216" spans="1:6" ht="15.75">
      <c r="A216" s="62">
        <v>209</v>
      </c>
      <c r="B216" s="72">
        <f t="shared" si="16"/>
        <v>1055555555.5555568</v>
      </c>
      <c r="C216" s="72">
        <f t="shared" si="17"/>
        <v>6944444.444444444</v>
      </c>
      <c r="D216" s="66">
        <f t="shared" si="19"/>
        <v>9500000.0000000112</v>
      </c>
      <c r="E216" s="75">
        <f t="shared" si="18"/>
        <v>16444444.444444455</v>
      </c>
      <c r="F216" s="4"/>
    </row>
    <row r="217" spans="1:6" ht="15.75">
      <c r="A217" s="62">
        <v>210</v>
      </c>
      <c r="B217" s="72">
        <f t="shared" si="16"/>
        <v>1048611111.1111124</v>
      </c>
      <c r="C217" s="72">
        <f t="shared" si="17"/>
        <v>6944444.444444444</v>
      </c>
      <c r="D217" s="66">
        <f t="shared" si="19"/>
        <v>9437500.0000000112</v>
      </c>
      <c r="E217" s="75">
        <f t="shared" si="18"/>
        <v>16381944.444444455</v>
      </c>
      <c r="F217" s="4"/>
    </row>
    <row r="218" spans="1:6" ht="15.75">
      <c r="A218" s="62">
        <v>211</v>
      </c>
      <c r="B218" s="72">
        <f t="shared" si="16"/>
        <v>1041666666.6666679</v>
      </c>
      <c r="C218" s="72">
        <f t="shared" si="17"/>
        <v>6944444.444444444</v>
      </c>
      <c r="D218" s="66">
        <f t="shared" si="19"/>
        <v>9375000.0000000112</v>
      </c>
      <c r="E218" s="75">
        <f t="shared" si="18"/>
        <v>16319444.444444455</v>
      </c>
      <c r="F218" s="4"/>
    </row>
    <row r="219" spans="1:6" ht="15.75">
      <c r="A219" s="62">
        <v>212</v>
      </c>
      <c r="B219" s="72">
        <f t="shared" si="16"/>
        <v>1034722222.2222235</v>
      </c>
      <c r="C219" s="72">
        <f t="shared" si="17"/>
        <v>6944444.444444444</v>
      </c>
      <c r="D219" s="66">
        <f t="shared" si="19"/>
        <v>9312500.0000000112</v>
      </c>
      <c r="E219" s="75">
        <f t="shared" si="18"/>
        <v>16256944.444444455</v>
      </c>
      <c r="F219" s="4"/>
    </row>
    <row r="220" spans="1:6" ht="15.75">
      <c r="A220" s="62">
        <v>213</v>
      </c>
      <c r="B220" s="72">
        <f t="shared" si="16"/>
        <v>1027777777.7777791</v>
      </c>
      <c r="C220" s="72">
        <f t="shared" si="17"/>
        <v>6944444.444444444</v>
      </c>
      <c r="D220" s="66">
        <f t="shared" si="19"/>
        <v>9250000.000000013</v>
      </c>
      <c r="E220" s="75">
        <f t="shared" si="18"/>
        <v>16194444.444444457</v>
      </c>
      <c r="F220" s="4"/>
    </row>
    <row r="221" spans="1:6" ht="15.75">
      <c r="A221" s="62">
        <v>214</v>
      </c>
      <c r="B221" s="72">
        <f t="shared" si="16"/>
        <v>1020833333.3333347</v>
      </c>
      <c r="C221" s="72">
        <f t="shared" si="17"/>
        <v>6944444.444444444</v>
      </c>
      <c r="D221" s="66">
        <f t="shared" si="19"/>
        <v>9187500.000000013</v>
      </c>
      <c r="E221" s="75">
        <f t="shared" si="18"/>
        <v>16131944.444444457</v>
      </c>
      <c r="F221" s="4"/>
    </row>
    <row r="222" spans="1:6" ht="15.75">
      <c r="A222" s="62">
        <v>215</v>
      </c>
      <c r="B222" s="72">
        <f t="shared" si="16"/>
        <v>1013888888.8888903</v>
      </c>
      <c r="C222" s="72">
        <f t="shared" si="17"/>
        <v>6944444.444444444</v>
      </c>
      <c r="D222" s="66">
        <f t="shared" si="19"/>
        <v>9125000.000000013</v>
      </c>
      <c r="E222" s="75">
        <f t="shared" si="18"/>
        <v>16069444.444444457</v>
      </c>
      <c r="F222" s="4"/>
    </row>
    <row r="223" spans="1:6" ht="15.75">
      <c r="A223" s="62">
        <v>216</v>
      </c>
      <c r="B223" s="72">
        <f t="shared" si="16"/>
        <v>1006944444.4444458</v>
      </c>
      <c r="C223" s="72">
        <f t="shared" si="17"/>
        <v>6944444.444444444</v>
      </c>
      <c r="D223" s="66">
        <f t="shared" si="19"/>
        <v>9062500.000000013</v>
      </c>
      <c r="E223" s="75">
        <f t="shared" si="18"/>
        <v>16006944.444444457</v>
      </c>
      <c r="F223" s="4"/>
    </row>
    <row r="224" spans="1:6" ht="15.75">
      <c r="A224" s="62">
        <v>217</v>
      </c>
      <c r="B224" s="72">
        <f t="shared" ref="B224:B287" si="20">B223-C223</f>
        <v>1000000000.0000014</v>
      </c>
      <c r="C224" s="72">
        <f t="shared" si="17"/>
        <v>6944444.444444444</v>
      </c>
      <c r="D224" s="66">
        <f t="shared" si="19"/>
        <v>9000000.000000013</v>
      </c>
      <c r="E224" s="75">
        <f t="shared" si="18"/>
        <v>15944444.444444457</v>
      </c>
      <c r="F224" s="4"/>
    </row>
    <row r="225" spans="1:6" ht="15.75">
      <c r="A225" s="62">
        <v>218</v>
      </c>
      <c r="B225" s="72">
        <f t="shared" si="20"/>
        <v>993055555.55555701</v>
      </c>
      <c r="C225" s="72">
        <f t="shared" si="17"/>
        <v>6944444.444444444</v>
      </c>
      <c r="D225" s="66">
        <f t="shared" si="19"/>
        <v>8937500.000000013</v>
      </c>
      <c r="E225" s="75">
        <f t="shared" si="18"/>
        <v>15881944.444444457</v>
      </c>
      <c r="F225" s="4"/>
    </row>
    <row r="226" spans="1:6" ht="15.75">
      <c r="A226" s="62">
        <v>219</v>
      </c>
      <c r="B226" s="72">
        <f t="shared" si="20"/>
        <v>986111111.11111259</v>
      </c>
      <c r="C226" s="72">
        <f t="shared" si="17"/>
        <v>6944444.444444444</v>
      </c>
      <c r="D226" s="66">
        <f t="shared" si="19"/>
        <v>8875000.000000013</v>
      </c>
      <c r="E226" s="75">
        <f t="shared" si="18"/>
        <v>15819444.444444457</v>
      </c>
      <c r="F226" s="4"/>
    </row>
    <row r="227" spans="1:6" ht="15.75">
      <c r="A227" s="62">
        <v>220</v>
      </c>
      <c r="B227" s="72">
        <f t="shared" si="20"/>
        <v>979166666.66666818</v>
      </c>
      <c r="C227" s="72">
        <f t="shared" si="17"/>
        <v>6944444.444444444</v>
      </c>
      <c r="D227" s="66">
        <f t="shared" si="19"/>
        <v>8812500.000000013</v>
      </c>
      <c r="E227" s="75">
        <f t="shared" si="18"/>
        <v>15756944.444444457</v>
      </c>
      <c r="F227" s="4"/>
    </row>
    <row r="228" spans="1:6" ht="15.75">
      <c r="A228" s="62">
        <v>221</v>
      </c>
      <c r="B228" s="72">
        <f t="shared" si="20"/>
        <v>972222222.22222376</v>
      </c>
      <c r="C228" s="72">
        <f t="shared" si="17"/>
        <v>6944444.444444444</v>
      </c>
      <c r="D228" s="66">
        <f t="shared" si="19"/>
        <v>8750000.000000013</v>
      </c>
      <c r="E228" s="75">
        <f t="shared" si="18"/>
        <v>15694444.444444457</v>
      </c>
      <c r="F228" s="4"/>
    </row>
    <row r="229" spans="1:6" ht="15.75">
      <c r="A229" s="62">
        <v>222</v>
      </c>
      <c r="B229" s="72">
        <f t="shared" si="20"/>
        <v>965277777.77777934</v>
      </c>
      <c r="C229" s="72">
        <f t="shared" si="17"/>
        <v>6944444.444444444</v>
      </c>
      <c r="D229" s="66">
        <f t="shared" si="19"/>
        <v>8687500.000000013</v>
      </c>
      <c r="E229" s="75">
        <f t="shared" si="18"/>
        <v>15631944.444444457</v>
      </c>
      <c r="F229" s="4"/>
    </row>
    <row r="230" spans="1:6" ht="15.75">
      <c r="A230" s="62">
        <v>223</v>
      </c>
      <c r="B230" s="72">
        <f t="shared" si="20"/>
        <v>958333333.33333492</v>
      </c>
      <c r="C230" s="72">
        <f t="shared" si="17"/>
        <v>6944444.444444444</v>
      </c>
      <c r="D230" s="66">
        <f t="shared" si="19"/>
        <v>8625000.000000013</v>
      </c>
      <c r="E230" s="75">
        <f t="shared" si="18"/>
        <v>15569444.444444457</v>
      </c>
      <c r="F230" s="4"/>
    </row>
    <row r="231" spans="1:6" ht="15.75">
      <c r="A231" s="62">
        <v>224</v>
      </c>
      <c r="B231" s="72">
        <f t="shared" si="20"/>
        <v>951388888.8888905</v>
      </c>
      <c r="C231" s="72">
        <f t="shared" si="17"/>
        <v>6944444.444444444</v>
      </c>
      <c r="D231" s="66">
        <f t="shared" si="19"/>
        <v>8562500.0000000149</v>
      </c>
      <c r="E231" s="75">
        <f t="shared" si="18"/>
        <v>15506944.444444459</v>
      </c>
      <c r="F231" s="4"/>
    </row>
    <row r="232" spans="1:6" ht="15.75">
      <c r="A232" s="62">
        <v>225</v>
      </c>
      <c r="B232" s="72">
        <f t="shared" si="20"/>
        <v>944444444.44444609</v>
      </c>
      <c r="C232" s="72">
        <f t="shared" si="17"/>
        <v>6944444.444444444</v>
      </c>
      <c r="D232" s="66">
        <f t="shared" si="19"/>
        <v>8500000.0000000149</v>
      </c>
      <c r="E232" s="75">
        <f t="shared" si="18"/>
        <v>15444444.444444459</v>
      </c>
      <c r="F232" s="4"/>
    </row>
    <row r="233" spans="1:6" ht="15.75">
      <c r="A233" s="62">
        <v>226</v>
      </c>
      <c r="B233" s="72">
        <f t="shared" si="20"/>
        <v>937500000.00000167</v>
      </c>
      <c r="C233" s="72">
        <f t="shared" si="17"/>
        <v>6944444.444444444</v>
      </c>
      <c r="D233" s="66">
        <f t="shared" si="19"/>
        <v>8437500.0000000149</v>
      </c>
      <c r="E233" s="75">
        <f t="shared" si="18"/>
        <v>15381944.444444459</v>
      </c>
      <c r="F233" s="4"/>
    </row>
    <row r="234" spans="1:6" ht="15.75">
      <c r="A234" s="62">
        <v>227</v>
      </c>
      <c r="B234" s="72">
        <f t="shared" si="20"/>
        <v>930555555.55555725</v>
      </c>
      <c r="C234" s="72">
        <f t="shared" si="17"/>
        <v>6944444.444444444</v>
      </c>
      <c r="D234" s="66">
        <f t="shared" si="19"/>
        <v>8375000.0000000149</v>
      </c>
      <c r="E234" s="75">
        <f t="shared" si="18"/>
        <v>15319444.444444459</v>
      </c>
      <c r="F234" s="4"/>
    </row>
    <row r="235" spans="1:6" ht="15.75">
      <c r="A235" s="62">
        <v>228</v>
      </c>
      <c r="B235" s="72">
        <f t="shared" si="20"/>
        <v>923611111.11111283</v>
      </c>
      <c r="C235" s="72">
        <f t="shared" si="17"/>
        <v>6944444.444444444</v>
      </c>
      <c r="D235" s="66">
        <f t="shared" si="19"/>
        <v>8312500.0000000149</v>
      </c>
      <c r="E235" s="75">
        <f t="shared" si="18"/>
        <v>15256944.444444459</v>
      </c>
      <c r="F235" s="4"/>
    </row>
    <row r="236" spans="1:6" ht="15.75">
      <c r="A236" s="62">
        <v>229</v>
      </c>
      <c r="B236" s="72">
        <f t="shared" si="20"/>
        <v>916666666.66666842</v>
      </c>
      <c r="C236" s="72">
        <f t="shared" si="17"/>
        <v>6944444.444444444</v>
      </c>
      <c r="D236" s="66">
        <f t="shared" si="19"/>
        <v>8250000.0000000158</v>
      </c>
      <c r="E236" s="75">
        <f t="shared" si="18"/>
        <v>15194444.444444459</v>
      </c>
      <c r="F236" s="4"/>
    </row>
    <row r="237" spans="1:6" ht="15.75">
      <c r="A237" s="62">
        <v>230</v>
      </c>
      <c r="B237" s="72">
        <f t="shared" si="20"/>
        <v>909722222.222224</v>
      </c>
      <c r="C237" s="72">
        <f t="shared" ref="C237:C300" si="21">$B$44/(B$1-$B$4)</f>
        <v>6944444.444444444</v>
      </c>
      <c r="D237" s="66">
        <f t="shared" si="19"/>
        <v>8187500.0000000158</v>
      </c>
      <c r="E237" s="75">
        <f t="shared" si="18"/>
        <v>15131944.444444459</v>
      </c>
      <c r="F237" s="4"/>
    </row>
    <row r="238" spans="1:6" ht="15.75">
      <c r="A238" s="62">
        <v>231</v>
      </c>
      <c r="B238" s="72">
        <f t="shared" si="20"/>
        <v>902777777.77777958</v>
      </c>
      <c r="C238" s="72">
        <f t="shared" si="21"/>
        <v>6944444.444444444</v>
      </c>
      <c r="D238" s="66">
        <f t="shared" si="19"/>
        <v>8125000.0000000158</v>
      </c>
      <c r="E238" s="75">
        <f t="shared" si="18"/>
        <v>15069444.444444459</v>
      </c>
      <c r="F238" s="4"/>
    </row>
    <row r="239" spans="1:6" ht="15.75">
      <c r="A239" s="62">
        <v>232</v>
      </c>
      <c r="B239" s="72">
        <f t="shared" si="20"/>
        <v>895833333.33333516</v>
      </c>
      <c r="C239" s="72">
        <f t="shared" si="21"/>
        <v>6944444.444444444</v>
      </c>
      <c r="D239" s="66">
        <f t="shared" si="19"/>
        <v>8062500.0000000158</v>
      </c>
      <c r="E239" s="75">
        <f t="shared" si="18"/>
        <v>15006944.444444459</v>
      </c>
      <c r="F239" s="4"/>
    </row>
    <row r="240" spans="1:6" ht="15.75">
      <c r="A240" s="62">
        <v>233</v>
      </c>
      <c r="B240" s="72">
        <f t="shared" si="20"/>
        <v>888888888.88889074</v>
      </c>
      <c r="C240" s="72">
        <f t="shared" si="21"/>
        <v>6944444.444444444</v>
      </c>
      <c r="D240" s="66">
        <f t="shared" si="19"/>
        <v>8000000.0000000158</v>
      </c>
      <c r="E240" s="75">
        <f t="shared" si="18"/>
        <v>14944444.444444459</v>
      </c>
      <c r="F240" s="4"/>
    </row>
    <row r="241" spans="1:6" ht="15.75">
      <c r="A241" s="62">
        <v>234</v>
      </c>
      <c r="B241" s="72">
        <f t="shared" si="20"/>
        <v>881944444.44444633</v>
      </c>
      <c r="C241" s="72">
        <f t="shared" si="21"/>
        <v>6944444.444444444</v>
      </c>
      <c r="D241" s="66">
        <f t="shared" si="19"/>
        <v>7937500.0000000177</v>
      </c>
      <c r="E241" s="75">
        <f t="shared" si="18"/>
        <v>14881944.444444463</v>
      </c>
      <c r="F241" s="4"/>
    </row>
    <row r="242" spans="1:6" ht="15.75">
      <c r="A242" s="62">
        <v>235</v>
      </c>
      <c r="B242" s="72">
        <f t="shared" si="20"/>
        <v>875000000.00000191</v>
      </c>
      <c r="C242" s="72">
        <f t="shared" si="21"/>
        <v>6944444.444444444</v>
      </c>
      <c r="D242" s="66">
        <f t="shared" si="19"/>
        <v>7875000.0000000177</v>
      </c>
      <c r="E242" s="75">
        <f t="shared" si="18"/>
        <v>14819444.444444463</v>
      </c>
      <c r="F242" s="4"/>
    </row>
    <row r="243" spans="1:6" ht="15.75">
      <c r="A243" s="62">
        <v>236</v>
      </c>
      <c r="B243" s="72">
        <f t="shared" si="20"/>
        <v>868055555.55555749</v>
      </c>
      <c r="C243" s="72">
        <f t="shared" si="21"/>
        <v>6944444.444444444</v>
      </c>
      <c r="D243" s="66">
        <f t="shared" si="19"/>
        <v>7812500.0000000177</v>
      </c>
      <c r="E243" s="75">
        <f t="shared" si="18"/>
        <v>14756944.444444463</v>
      </c>
      <c r="F243" s="4"/>
    </row>
    <row r="244" spans="1:6" ht="15.75">
      <c r="A244" s="62">
        <v>237</v>
      </c>
      <c r="B244" s="72">
        <f t="shared" si="20"/>
        <v>861111111.11111307</v>
      </c>
      <c r="C244" s="72">
        <f t="shared" si="21"/>
        <v>6944444.444444444</v>
      </c>
      <c r="D244" s="66">
        <f t="shared" si="19"/>
        <v>7750000.0000000177</v>
      </c>
      <c r="E244" s="75">
        <f t="shared" si="18"/>
        <v>14694444.444444463</v>
      </c>
      <c r="F244" s="4"/>
    </row>
    <row r="245" spans="1:6" ht="15.75">
      <c r="A245" s="62">
        <v>238</v>
      </c>
      <c r="B245" s="72">
        <f t="shared" si="20"/>
        <v>854166666.66666865</v>
      </c>
      <c r="C245" s="72">
        <f t="shared" si="21"/>
        <v>6944444.444444444</v>
      </c>
      <c r="D245" s="66">
        <f t="shared" si="19"/>
        <v>7687500.0000000177</v>
      </c>
      <c r="E245" s="75">
        <f t="shared" si="18"/>
        <v>14631944.444444463</v>
      </c>
      <c r="F245" s="4"/>
    </row>
    <row r="246" spans="1:6" ht="15.75">
      <c r="A246" s="62">
        <v>239</v>
      </c>
      <c r="B246" s="72">
        <f t="shared" si="20"/>
        <v>847222222.22222424</v>
      </c>
      <c r="C246" s="72">
        <f t="shared" si="21"/>
        <v>6944444.444444444</v>
      </c>
      <c r="D246" s="66">
        <f t="shared" si="19"/>
        <v>7625000.0000000186</v>
      </c>
      <c r="E246" s="75">
        <f t="shared" si="18"/>
        <v>14569444.444444463</v>
      </c>
      <c r="F246" s="4"/>
    </row>
    <row r="247" spans="1:6" ht="15.75">
      <c r="A247" s="62">
        <v>240</v>
      </c>
      <c r="B247" s="72">
        <f t="shared" si="20"/>
        <v>840277777.77777982</v>
      </c>
      <c r="C247" s="72">
        <f t="shared" si="21"/>
        <v>6944444.444444444</v>
      </c>
      <c r="D247" s="66">
        <f t="shared" si="19"/>
        <v>7562500.0000000186</v>
      </c>
      <c r="E247" s="75">
        <f t="shared" si="18"/>
        <v>14506944.444444463</v>
      </c>
      <c r="F247" s="4"/>
    </row>
    <row r="248" spans="1:6" ht="15.75">
      <c r="A248" s="62">
        <v>241</v>
      </c>
      <c r="B248" s="72">
        <f t="shared" si="20"/>
        <v>833333333.3333354</v>
      </c>
      <c r="C248" s="72">
        <f t="shared" si="21"/>
        <v>6944444.444444444</v>
      </c>
      <c r="D248" s="66">
        <f t="shared" si="19"/>
        <v>7500000.0000000186</v>
      </c>
      <c r="E248" s="75">
        <f t="shared" si="18"/>
        <v>14444444.444444463</v>
      </c>
      <c r="F248" s="4"/>
    </row>
    <row r="249" spans="1:6" ht="15.75">
      <c r="A249" s="62">
        <v>242</v>
      </c>
      <c r="B249" s="72">
        <f t="shared" si="20"/>
        <v>826388888.88889098</v>
      </c>
      <c r="C249" s="72">
        <f t="shared" si="21"/>
        <v>6944444.444444444</v>
      </c>
      <c r="D249" s="66">
        <f t="shared" si="19"/>
        <v>7437500.0000000186</v>
      </c>
      <c r="E249" s="75">
        <f t="shared" si="18"/>
        <v>14381944.444444463</v>
      </c>
      <c r="F249" s="4"/>
    </row>
    <row r="250" spans="1:6" ht="15.75">
      <c r="A250" s="62">
        <v>243</v>
      </c>
      <c r="B250" s="72">
        <f t="shared" si="20"/>
        <v>819444444.44444656</v>
      </c>
      <c r="C250" s="72">
        <f t="shared" si="21"/>
        <v>6944444.444444444</v>
      </c>
      <c r="D250" s="66">
        <f t="shared" si="19"/>
        <v>7375000.0000000186</v>
      </c>
      <c r="E250" s="75">
        <f t="shared" si="18"/>
        <v>14319444.444444463</v>
      </c>
      <c r="F250" s="4"/>
    </row>
    <row r="251" spans="1:6" ht="15.75">
      <c r="A251" s="62">
        <v>244</v>
      </c>
      <c r="B251" s="72">
        <f t="shared" si="20"/>
        <v>812500000.00000215</v>
      </c>
      <c r="C251" s="72">
        <f t="shared" si="21"/>
        <v>6944444.444444444</v>
      </c>
      <c r="D251" s="66">
        <f t="shared" si="19"/>
        <v>7312500.0000000186</v>
      </c>
      <c r="E251" s="75">
        <f t="shared" si="18"/>
        <v>14256944.444444463</v>
      </c>
      <c r="F251" s="4"/>
    </row>
    <row r="252" spans="1:6" ht="15.75">
      <c r="A252" s="62">
        <v>245</v>
      </c>
      <c r="B252" s="72">
        <f t="shared" si="20"/>
        <v>805555555.55555773</v>
      </c>
      <c r="C252" s="72">
        <f t="shared" si="21"/>
        <v>6944444.444444444</v>
      </c>
      <c r="D252" s="66">
        <f t="shared" si="19"/>
        <v>7250000.0000000196</v>
      </c>
      <c r="E252" s="75">
        <f t="shared" si="18"/>
        <v>14194444.444444463</v>
      </c>
      <c r="F252" s="4"/>
    </row>
    <row r="253" spans="1:6" ht="15.75">
      <c r="A253" s="62">
        <v>246</v>
      </c>
      <c r="B253" s="72">
        <f t="shared" si="20"/>
        <v>798611111.11111331</v>
      </c>
      <c r="C253" s="72">
        <f t="shared" si="21"/>
        <v>6944444.444444444</v>
      </c>
      <c r="D253" s="66">
        <f t="shared" si="19"/>
        <v>7187500.0000000196</v>
      </c>
      <c r="E253" s="75">
        <f t="shared" si="18"/>
        <v>14131944.444444463</v>
      </c>
      <c r="F253" s="4"/>
    </row>
    <row r="254" spans="1:6" ht="15.75">
      <c r="A254" s="62">
        <v>247</v>
      </c>
      <c r="B254" s="72">
        <f t="shared" si="20"/>
        <v>791666666.66666889</v>
      </c>
      <c r="C254" s="72">
        <f t="shared" si="21"/>
        <v>6944444.444444444</v>
      </c>
      <c r="D254" s="66">
        <f t="shared" si="19"/>
        <v>7125000.0000000196</v>
      </c>
      <c r="E254" s="75">
        <f t="shared" si="18"/>
        <v>14069444.444444463</v>
      </c>
      <c r="F254" s="4"/>
    </row>
    <row r="255" spans="1:6" ht="15.75">
      <c r="A255" s="62">
        <v>248</v>
      </c>
      <c r="B255" s="72">
        <f t="shared" si="20"/>
        <v>784722222.22222447</v>
      </c>
      <c r="C255" s="72">
        <f t="shared" si="21"/>
        <v>6944444.444444444</v>
      </c>
      <c r="D255" s="66">
        <f t="shared" si="19"/>
        <v>7062500.0000000196</v>
      </c>
      <c r="E255" s="75">
        <f t="shared" si="18"/>
        <v>14006944.444444463</v>
      </c>
      <c r="F255" s="4"/>
    </row>
    <row r="256" spans="1:6" ht="15.75">
      <c r="A256" s="62">
        <v>249</v>
      </c>
      <c r="B256" s="72">
        <f t="shared" si="20"/>
        <v>777777777.77778006</v>
      </c>
      <c r="C256" s="72">
        <f t="shared" si="21"/>
        <v>6944444.444444444</v>
      </c>
      <c r="D256" s="66">
        <f t="shared" si="19"/>
        <v>7000000.0000000196</v>
      </c>
      <c r="E256" s="75">
        <f t="shared" si="18"/>
        <v>13944444.444444463</v>
      </c>
      <c r="F256" s="4"/>
    </row>
    <row r="257" spans="1:6" ht="15.75">
      <c r="A257" s="62">
        <v>250</v>
      </c>
      <c r="B257" s="72">
        <f t="shared" si="20"/>
        <v>770833333.33333564</v>
      </c>
      <c r="C257" s="72">
        <f t="shared" si="21"/>
        <v>6944444.444444444</v>
      </c>
      <c r="D257" s="66">
        <f t="shared" si="19"/>
        <v>6937500.0000000214</v>
      </c>
      <c r="E257" s="75">
        <f t="shared" si="18"/>
        <v>13881944.444444466</v>
      </c>
      <c r="F257" s="4"/>
    </row>
    <row r="258" spans="1:6" ht="15.75">
      <c r="A258" s="62">
        <v>251</v>
      </c>
      <c r="B258" s="72">
        <f t="shared" si="20"/>
        <v>763888888.88889122</v>
      </c>
      <c r="C258" s="72">
        <f t="shared" si="21"/>
        <v>6944444.444444444</v>
      </c>
      <c r="D258" s="66">
        <f t="shared" si="19"/>
        <v>6875000.0000000214</v>
      </c>
      <c r="E258" s="75">
        <f t="shared" si="18"/>
        <v>13819444.444444466</v>
      </c>
      <c r="F258" s="4"/>
    </row>
    <row r="259" spans="1:6" ht="15.75">
      <c r="A259" s="62">
        <v>252</v>
      </c>
      <c r="B259" s="72">
        <f t="shared" si="20"/>
        <v>756944444.4444468</v>
      </c>
      <c r="C259" s="72">
        <f t="shared" si="21"/>
        <v>6944444.444444444</v>
      </c>
      <c r="D259" s="66">
        <f t="shared" si="19"/>
        <v>6812500.0000000214</v>
      </c>
      <c r="E259" s="75">
        <f t="shared" si="18"/>
        <v>13756944.444444466</v>
      </c>
      <c r="F259" s="4"/>
    </row>
    <row r="260" spans="1:6" ht="15.75">
      <c r="A260" s="62">
        <v>253</v>
      </c>
      <c r="B260" s="72">
        <f t="shared" si="20"/>
        <v>750000000.00000238</v>
      </c>
      <c r="C260" s="72">
        <f t="shared" si="21"/>
        <v>6944444.444444444</v>
      </c>
      <c r="D260" s="66">
        <f t="shared" si="19"/>
        <v>6750000.0000000214</v>
      </c>
      <c r="E260" s="75">
        <f t="shared" si="18"/>
        <v>13694444.444444466</v>
      </c>
      <c r="F260" s="4"/>
    </row>
    <row r="261" spans="1:6" ht="15.75">
      <c r="A261" s="62">
        <v>254</v>
      </c>
      <c r="B261" s="72">
        <f t="shared" si="20"/>
        <v>743055555.55555797</v>
      </c>
      <c r="C261" s="72">
        <f t="shared" si="21"/>
        <v>6944444.444444444</v>
      </c>
      <c r="D261" s="66">
        <f t="shared" si="19"/>
        <v>6687500.0000000214</v>
      </c>
      <c r="E261" s="75">
        <f t="shared" si="18"/>
        <v>13631944.444444466</v>
      </c>
      <c r="F261" s="4"/>
    </row>
    <row r="262" spans="1:6" ht="15.75">
      <c r="A262" s="62">
        <v>255</v>
      </c>
      <c r="B262" s="72">
        <f t="shared" si="20"/>
        <v>736111111.11111355</v>
      </c>
      <c r="C262" s="72">
        <f t="shared" si="21"/>
        <v>6944444.444444444</v>
      </c>
      <c r="D262" s="66">
        <f t="shared" si="19"/>
        <v>6625000.0000000224</v>
      </c>
      <c r="E262" s="75">
        <f t="shared" si="18"/>
        <v>13569444.444444466</v>
      </c>
      <c r="F262" s="4"/>
    </row>
    <row r="263" spans="1:6" ht="15.75">
      <c r="A263" s="62">
        <v>256</v>
      </c>
      <c r="B263" s="72">
        <f t="shared" si="20"/>
        <v>729166666.66666913</v>
      </c>
      <c r="C263" s="72">
        <f t="shared" si="21"/>
        <v>6944444.444444444</v>
      </c>
      <c r="D263" s="66">
        <f t="shared" si="19"/>
        <v>6562500.0000000224</v>
      </c>
      <c r="E263" s="75">
        <f t="shared" si="18"/>
        <v>13506944.444444466</v>
      </c>
      <c r="F263" s="4"/>
    </row>
    <row r="264" spans="1:6" ht="15.75">
      <c r="A264" s="62">
        <v>257</v>
      </c>
      <c r="B264" s="72">
        <f t="shared" si="20"/>
        <v>722222222.22222471</v>
      </c>
      <c r="C264" s="72">
        <f t="shared" si="21"/>
        <v>6944444.444444444</v>
      </c>
      <c r="D264" s="66">
        <f t="shared" si="19"/>
        <v>6500000.0000000224</v>
      </c>
      <c r="E264" s="75">
        <f t="shared" si="18"/>
        <v>13444444.444444466</v>
      </c>
      <c r="F264" s="4"/>
    </row>
    <row r="265" spans="1:6" ht="15.75">
      <c r="A265" s="62">
        <v>258</v>
      </c>
      <c r="B265" s="72">
        <f t="shared" si="20"/>
        <v>715277777.77778029</v>
      </c>
      <c r="C265" s="72">
        <f t="shared" si="21"/>
        <v>6944444.444444444</v>
      </c>
      <c r="D265" s="66">
        <f t="shared" si="19"/>
        <v>6437500.0000000224</v>
      </c>
      <c r="E265" s="75">
        <f t="shared" si="18"/>
        <v>13381944.444444466</v>
      </c>
      <c r="F265" s="4"/>
    </row>
    <row r="266" spans="1:6" ht="15.75">
      <c r="A266" s="62">
        <v>259</v>
      </c>
      <c r="B266" s="72">
        <f t="shared" si="20"/>
        <v>708333333.33333588</v>
      </c>
      <c r="C266" s="72">
        <f t="shared" si="21"/>
        <v>6944444.444444444</v>
      </c>
      <c r="D266" s="66">
        <f t="shared" si="19"/>
        <v>6375000.0000000224</v>
      </c>
      <c r="E266" s="75">
        <f t="shared" si="18"/>
        <v>13319444.444444466</v>
      </c>
      <c r="F266" s="4"/>
    </row>
    <row r="267" spans="1:6" ht="15.75">
      <c r="A267" s="62">
        <v>260</v>
      </c>
      <c r="B267" s="72">
        <f t="shared" si="20"/>
        <v>701388888.88889146</v>
      </c>
      <c r="C267" s="72">
        <f t="shared" si="21"/>
        <v>6944444.444444444</v>
      </c>
      <c r="D267" s="66">
        <f t="shared" si="19"/>
        <v>6312500.0000000233</v>
      </c>
      <c r="E267" s="75">
        <f t="shared" si="18"/>
        <v>13256944.444444466</v>
      </c>
      <c r="F267" s="4"/>
    </row>
    <row r="268" spans="1:6" ht="15.75">
      <c r="A268" s="62">
        <v>261</v>
      </c>
      <c r="B268" s="72">
        <f t="shared" si="20"/>
        <v>694444444.44444704</v>
      </c>
      <c r="C268" s="72">
        <f t="shared" si="21"/>
        <v>6944444.444444444</v>
      </c>
      <c r="D268" s="66">
        <f t="shared" si="19"/>
        <v>6250000.0000000233</v>
      </c>
      <c r="E268" s="75">
        <f t="shared" si="18"/>
        <v>13194444.444444466</v>
      </c>
      <c r="F268" s="4"/>
    </row>
    <row r="269" spans="1:6" ht="15.75">
      <c r="A269" s="62">
        <v>262</v>
      </c>
      <c r="B269" s="72">
        <f t="shared" si="20"/>
        <v>687500000.00000262</v>
      </c>
      <c r="C269" s="72">
        <f t="shared" si="21"/>
        <v>6944444.444444444</v>
      </c>
      <c r="D269" s="66">
        <f t="shared" si="19"/>
        <v>6187500.0000000233</v>
      </c>
      <c r="E269" s="75">
        <f t="shared" ref="E269:E332" si="22">SUM(C269+D269)</f>
        <v>13131944.444444466</v>
      </c>
      <c r="F269" s="4"/>
    </row>
    <row r="270" spans="1:6" ht="15.75">
      <c r="A270" s="62">
        <v>263</v>
      </c>
      <c r="B270" s="72">
        <f t="shared" si="20"/>
        <v>680555555.5555582</v>
      </c>
      <c r="C270" s="72">
        <f t="shared" si="21"/>
        <v>6944444.444444444</v>
      </c>
      <c r="D270" s="66">
        <f t="shared" si="19"/>
        <v>6125000.0000000233</v>
      </c>
      <c r="E270" s="75">
        <f t="shared" si="22"/>
        <v>13069444.444444466</v>
      </c>
      <c r="F270" s="4"/>
    </row>
    <row r="271" spans="1:6" ht="15.75">
      <c r="A271" s="62">
        <v>264</v>
      </c>
      <c r="B271" s="72">
        <f t="shared" si="20"/>
        <v>673611111.11111379</v>
      </c>
      <c r="C271" s="72">
        <f t="shared" si="21"/>
        <v>6944444.444444444</v>
      </c>
      <c r="D271" s="66">
        <f t="shared" si="19"/>
        <v>6062500.0000000233</v>
      </c>
      <c r="E271" s="75">
        <f t="shared" si="22"/>
        <v>13006944.444444466</v>
      </c>
      <c r="F271" s="4"/>
    </row>
    <row r="272" spans="1:6" ht="15.75">
      <c r="A272" s="62">
        <v>265</v>
      </c>
      <c r="B272" s="72">
        <f t="shared" si="20"/>
        <v>666666666.66666937</v>
      </c>
      <c r="C272" s="72">
        <f t="shared" si="21"/>
        <v>6944444.444444444</v>
      </c>
      <c r="D272" s="66">
        <f t="shared" si="19"/>
        <v>6000000.0000000251</v>
      </c>
      <c r="E272" s="75">
        <f t="shared" si="22"/>
        <v>12944444.44444447</v>
      </c>
      <c r="F272" s="4"/>
    </row>
    <row r="273" spans="1:6" ht="15.75">
      <c r="A273" s="62">
        <v>266</v>
      </c>
      <c r="B273" s="72">
        <f t="shared" si="20"/>
        <v>659722222.22222495</v>
      </c>
      <c r="C273" s="72">
        <f t="shared" si="21"/>
        <v>6944444.444444444</v>
      </c>
      <c r="D273" s="66">
        <f t="shared" si="19"/>
        <v>5937500.0000000251</v>
      </c>
      <c r="E273" s="75">
        <f t="shared" si="22"/>
        <v>12881944.44444447</v>
      </c>
      <c r="F273" s="4"/>
    </row>
    <row r="274" spans="1:6" ht="15.75">
      <c r="A274" s="62">
        <v>267</v>
      </c>
      <c r="B274" s="72">
        <f t="shared" si="20"/>
        <v>652777777.77778053</v>
      </c>
      <c r="C274" s="72">
        <f t="shared" si="21"/>
        <v>6944444.444444444</v>
      </c>
      <c r="D274" s="66">
        <f t="shared" ref="D274:D367" si="23">IF(A274&lt;=$B$4,B274*$B$3/12,B274*$B$5/12)</f>
        <v>5875000.0000000251</v>
      </c>
      <c r="E274" s="75">
        <f t="shared" si="22"/>
        <v>12819444.44444447</v>
      </c>
      <c r="F274" s="4"/>
    </row>
    <row r="275" spans="1:6" ht="15.75">
      <c r="A275" s="62">
        <v>268</v>
      </c>
      <c r="B275" s="72">
        <f t="shared" si="20"/>
        <v>645833333.33333611</v>
      </c>
      <c r="C275" s="72">
        <f t="shared" si="21"/>
        <v>6944444.444444444</v>
      </c>
      <c r="D275" s="66">
        <f t="shared" si="23"/>
        <v>5812500.0000000251</v>
      </c>
      <c r="E275" s="75">
        <f t="shared" si="22"/>
        <v>12756944.44444447</v>
      </c>
      <c r="F275" s="4"/>
    </row>
    <row r="276" spans="1:6" ht="15.75">
      <c r="A276" s="62">
        <v>269</v>
      </c>
      <c r="B276" s="72">
        <f t="shared" si="20"/>
        <v>638888888.8888917</v>
      </c>
      <c r="C276" s="72">
        <f t="shared" si="21"/>
        <v>6944444.444444444</v>
      </c>
      <c r="D276" s="66">
        <f t="shared" si="23"/>
        <v>5750000.0000000251</v>
      </c>
      <c r="E276" s="75">
        <f t="shared" si="22"/>
        <v>12694444.44444447</v>
      </c>
      <c r="F276" s="4"/>
    </row>
    <row r="277" spans="1:6" ht="15.75">
      <c r="A277" s="62">
        <v>270</v>
      </c>
      <c r="B277" s="72">
        <f t="shared" si="20"/>
        <v>631944444.44444728</v>
      </c>
      <c r="C277" s="72">
        <f t="shared" si="21"/>
        <v>6944444.444444444</v>
      </c>
      <c r="D277" s="66">
        <f t="shared" si="23"/>
        <v>5687500.0000000251</v>
      </c>
      <c r="E277" s="75">
        <f t="shared" si="22"/>
        <v>12631944.44444447</v>
      </c>
      <c r="F277" s="4"/>
    </row>
    <row r="278" spans="1:6" ht="15.75">
      <c r="A278" s="62">
        <v>271</v>
      </c>
      <c r="B278" s="72">
        <f t="shared" si="20"/>
        <v>625000000.00000286</v>
      </c>
      <c r="C278" s="72">
        <f t="shared" si="21"/>
        <v>6944444.444444444</v>
      </c>
      <c r="D278" s="66">
        <f t="shared" si="23"/>
        <v>5625000.0000000261</v>
      </c>
      <c r="E278" s="75">
        <f t="shared" si="22"/>
        <v>12569444.44444447</v>
      </c>
      <c r="F278" s="4"/>
    </row>
    <row r="279" spans="1:6" ht="15.75">
      <c r="A279" s="62">
        <v>272</v>
      </c>
      <c r="B279" s="72">
        <f t="shared" si="20"/>
        <v>618055555.55555844</v>
      </c>
      <c r="C279" s="72">
        <f t="shared" si="21"/>
        <v>6944444.444444444</v>
      </c>
      <c r="D279" s="66">
        <f t="shared" si="23"/>
        <v>5562500.0000000261</v>
      </c>
      <c r="E279" s="75">
        <f t="shared" si="22"/>
        <v>12506944.44444447</v>
      </c>
      <c r="F279" s="4"/>
    </row>
    <row r="280" spans="1:6" ht="15.75">
      <c r="A280" s="62">
        <v>273</v>
      </c>
      <c r="B280" s="72">
        <f t="shared" si="20"/>
        <v>611111111.11111403</v>
      </c>
      <c r="C280" s="72">
        <f t="shared" si="21"/>
        <v>6944444.444444444</v>
      </c>
      <c r="D280" s="66">
        <f t="shared" si="23"/>
        <v>5500000.0000000261</v>
      </c>
      <c r="E280" s="75">
        <f t="shared" si="22"/>
        <v>12444444.44444447</v>
      </c>
      <c r="F280" s="4"/>
    </row>
    <row r="281" spans="1:6" ht="15.75">
      <c r="A281" s="62">
        <v>274</v>
      </c>
      <c r="B281" s="72">
        <f t="shared" si="20"/>
        <v>604166666.66666961</v>
      </c>
      <c r="C281" s="72">
        <f t="shared" si="21"/>
        <v>6944444.444444444</v>
      </c>
      <c r="D281" s="66">
        <f t="shared" si="23"/>
        <v>5437500.000000027</v>
      </c>
      <c r="E281" s="75">
        <f t="shared" si="22"/>
        <v>12381944.44444447</v>
      </c>
      <c r="F281" s="4"/>
    </row>
    <row r="282" spans="1:6" ht="15.75">
      <c r="A282" s="62">
        <v>275</v>
      </c>
      <c r="B282" s="72">
        <f t="shared" si="20"/>
        <v>597222222.22222519</v>
      </c>
      <c r="C282" s="72">
        <f t="shared" si="21"/>
        <v>6944444.444444444</v>
      </c>
      <c r="D282" s="66">
        <f t="shared" si="23"/>
        <v>5375000.000000027</v>
      </c>
      <c r="E282" s="75">
        <f t="shared" si="22"/>
        <v>12319444.44444447</v>
      </c>
      <c r="F282" s="4"/>
    </row>
    <row r="283" spans="1:6" ht="15.75">
      <c r="A283" s="62">
        <v>276</v>
      </c>
      <c r="B283" s="72">
        <f t="shared" si="20"/>
        <v>590277777.77778077</v>
      </c>
      <c r="C283" s="72">
        <f t="shared" si="21"/>
        <v>6944444.444444444</v>
      </c>
      <c r="D283" s="66">
        <f t="shared" si="23"/>
        <v>5312500.000000027</v>
      </c>
      <c r="E283" s="75">
        <f t="shared" si="22"/>
        <v>12256944.44444447</v>
      </c>
      <c r="F283" s="4"/>
    </row>
    <row r="284" spans="1:6" ht="15.75">
      <c r="A284" s="62">
        <v>277</v>
      </c>
      <c r="B284" s="72">
        <f t="shared" si="20"/>
        <v>583333333.33333635</v>
      </c>
      <c r="C284" s="72">
        <f t="shared" si="21"/>
        <v>6944444.444444444</v>
      </c>
      <c r="D284" s="66">
        <f t="shared" si="23"/>
        <v>5250000.000000027</v>
      </c>
      <c r="E284" s="75">
        <f t="shared" si="22"/>
        <v>12194444.44444447</v>
      </c>
      <c r="F284" s="4"/>
    </row>
    <row r="285" spans="1:6" ht="15.75">
      <c r="A285" s="62">
        <v>278</v>
      </c>
      <c r="B285" s="72">
        <f t="shared" si="20"/>
        <v>576388888.88889194</v>
      </c>
      <c r="C285" s="72">
        <f t="shared" si="21"/>
        <v>6944444.444444444</v>
      </c>
      <c r="D285" s="66">
        <f t="shared" si="23"/>
        <v>5187500.000000027</v>
      </c>
      <c r="E285" s="75">
        <f t="shared" si="22"/>
        <v>12131944.44444447</v>
      </c>
      <c r="F285" s="4"/>
    </row>
    <row r="286" spans="1:6" ht="15.75">
      <c r="A286" s="62">
        <v>279</v>
      </c>
      <c r="B286" s="72">
        <f t="shared" si="20"/>
        <v>569444444.44444752</v>
      </c>
      <c r="C286" s="72">
        <f t="shared" si="21"/>
        <v>6944444.444444444</v>
      </c>
      <c r="D286" s="66">
        <f t="shared" si="23"/>
        <v>5125000.000000027</v>
      </c>
      <c r="E286" s="75">
        <f t="shared" si="22"/>
        <v>12069444.44444447</v>
      </c>
      <c r="F286" s="4"/>
    </row>
    <row r="287" spans="1:6" ht="15.75">
      <c r="A287" s="62">
        <v>280</v>
      </c>
      <c r="B287" s="72">
        <f t="shared" si="20"/>
        <v>562500000.0000031</v>
      </c>
      <c r="C287" s="72">
        <f t="shared" si="21"/>
        <v>6944444.444444444</v>
      </c>
      <c r="D287" s="66">
        <f t="shared" si="23"/>
        <v>5062500.0000000279</v>
      </c>
      <c r="E287" s="75">
        <f t="shared" si="22"/>
        <v>12006944.444444472</v>
      </c>
      <c r="F287" s="4"/>
    </row>
    <row r="288" spans="1:6" ht="15.75">
      <c r="A288" s="62">
        <v>281</v>
      </c>
      <c r="B288" s="72">
        <f t="shared" ref="B288:B351" si="24">B287-C287</f>
        <v>555555555.55555868</v>
      </c>
      <c r="C288" s="72">
        <f t="shared" si="21"/>
        <v>6944444.444444444</v>
      </c>
      <c r="D288" s="66">
        <f t="shared" si="23"/>
        <v>5000000.0000000279</v>
      </c>
      <c r="E288" s="75">
        <f t="shared" si="22"/>
        <v>11944444.444444472</v>
      </c>
      <c r="F288" s="4"/>
    </row>
    <row r="289" spans="1:6" ht="15.75">
      <c r="A289" s="62">
        <v>282</v>
      </c>
      <c r="B289" s="72">
        <f t="shared" si="24"/>
        <v>548611111.11111426</v>
      </c>
      <c r="C289" s="72">
        <f t="shared" si="21"/>
        <v>6944444.444444444</v>
      </c>
      <c r="D289" s="66">
        <f t="shared" si="23"/>
        <v>4937500.0000000289</v>
      </c>
      <c r="E289" s="75">
        <f t="shared" si="22"/>
        <v>11881944.444444474</v>
      </c>
      <c r="F289" s="4"/>
    </row>
    <row r="290" spans="1:6" ht="15.75">
      <c r="A290" s="62">
        <v>283</v>
      </c>
      <c r="B290" s="72">
        <f t="shared" si="24"/>
        <v>541666666.66666985</v>
      </c>
      <c r="C290" s="72">
        <f t="shared" si="21"/>
        <v>6944444.444444444</v>
      </c>
      <c r="D290" s="66">
        <f t="shared" si="23"/>
        <v>4875000.0000000289</v>
      </c>
      <c r="E290" s="75">
        <f t="shared" si="22"/>
        <v>11819444.444444474</v>
      </c>
      <c r="F290" s="4"/>
    </row>
    <row r="291" spans="1:6" ht="15.75">
      <c r="A291" s="62">
        <v>284</v>
      </c>
      <c r="B291" s="72">
        <f t="shared" si="24"/>
        <v>534722222.22222543</v>
      </c>
      <c r="C291" s="72">
        <f t="shared" si="21"/>
        <v>6944444.444444444</v>
      </c>
      <c r="D291" s="66">
        <f t="shared" si="23"/>
        <v>4812500.0000000289</v>
      </c>
      <c r="E291" s="75">
        <f t="shared" si="22"/>
        <v>11756944.444444474</v>
      </c>
      <c r="F291" s="4"/>
    </row>
    <row r="292" spans="1:6" ht="15.75">
      <c r="A292" s="62">
        <v>285</v>
      </c>
      <c r="B292" s="72">
        <f t="shared" si="24"/>
        <v>527777777.77778101</v>
      </c>
      <c r="C292" s="72">
        <f t="shared" si="21"/>
        <v>6944444.444444444</v>
      </c>
      <c r="D292" s="66">
        <f t="shared" si="23"/>
        <v>4750000.0000000289</v>
      </c>
      <c r="E292" s="75">
        <f t="shared" si="22"/>
        <v>11694444.444444474</v>
      </c>
      <c r="F292" s="4"/>
    </row>
    <row r="293" spans="1:6" ht="15.75">
      <c r="A293" s="62">
        <v>286</v>
      </c>
      <c r="B293" s="72">
        <f t="shared" si="24"/>
        <v>520833333.33333659</v>
      </c>
      <c r="C293" s="72">
        <f t="shared" si="21"/>
        <v>6944444.444444444</v>
      </c>
      <c r="D293" s="66">
        <f t="shared" si="23"/>
        <v>4687500.0000000289</v>
      </c>
      <c r="E293" s="75">
        <f t="shared" si="22"/>
        <v>11631944.444444474</v>
      </c>
      <c r="F293" s="4"/>
    </row>
    <row r="294" spans="1:6" ht="15.75">
      <c r="A294" s="62">
        <v>287</v>
      </c>
      <c r="B294" s="72">
        <f t="shared" si="24"/>
        <v>513888888.88889217</v>
      </c>
      <c r="C294" s="72">
        <f t="shared" si="21"/>
        <v>6944444.444444444</v>
      </c>
      <c r="D294" s="66">
        <f t="shared" si="23"/>
        <v>4625000.0000000298</v>
      </c>
      <c r="E294" s="75">
        <f t="shared" si="22"/>
        <v>11569444.444444474</v>
      </c>
      <c r="F294" s="4"/>
    </row>
    <row r="295" spans="1:6" ht="15.75">
      <c r="A295" s="62">
        <v>288</v>
      </c>
      <c r="B295" s="72">
        <f t="shared" si="24"/>
        <v>506944444.44444776</v>
      </c>
      <c r="C295" s="72">
        <f t="shared" si="21"/>
        <v>6944444.444444444</v>
      </c>
      <c r="D295" s="66">
        <f t="shared" si="23"/>
        <v>4562500.0000000298</v>
      </c>
      <c r="E295" s="75">
        <f t="shared" si="22"/>
        <v>11506944.444444474</v>
      </c>
      <c r="F295" s="4"/>
    </row>
    <row r="296" spans="1:6" ht="15.75">
      <c r="A296" s="62">
        <v>289</v>
      </c>
      <c r="B296" s="72">
        <f t="shared" si="24"/>
        <v>500000000.00000334</v>
      </c>
      <c r="C296" s="72">
        <f t="shared" si="21"/>
        <v>6944444.444444444</v>
      </c>
      <c r="D296" s="66">
        <f t="shared" si="23"/>
        <v>4500000.0000000298</v>
      </c>
      <c r="E296" s="75">
        <f t="shared" si="22"/>
        <v>11444444.444444474</v>
      </c>
      <c r="F296" s="4"/>
    </row>
    <row r="297" spans="1:6" ht="15.75">
      <c r="A297" s="62">
        <v>290</v>
      </c>
      <c r="B297" s="72">
        <f t="shared" si="24"/>
        <v>493055555.55555892</v>
      </c>
      <c r="C297" s="72">
        <f t="shared" si="21"/>
        <v>6944444.444444444</v>
      </c>
      <c r="D297" s="66">
        <f t="shared" si="23"/>
        <v>4437500.0000000307</v>
      </c>
      <c r="E297" s="75">
        <f t="shared" si="22"/>
        <v>11381944.444444474</v>
      </c>
      <c r="F297" s="4"/>
    </row>
    <row r="298" spans="1:6" ht="15.75">
      <c r="A298" s="62">
        <v>291</v>
      </c>
      <c r="B298" s="72">
        <f t="shared" si="24"/>
        <v>486111111.1111145</v>
      </c>
      <c r="C298" s="72">
        <f t="shared" si="21"/>
        <v>6944444.444444444</v>
      </c>
      <c r="D298" s="66">
        <f t="shared" si="23"/>
        <v>4375000.0000000307</v>
      </c>
      <c r="E298" s="75">
        <f t="shared" si="22"/>
        <v>11319444.444444474</v>
      </c>
      <c r="F298" s="4"/>
    </row>
    <row r="299" spans="1:6" ht="15.75">
      <c r="A299" s="62">
        <v>292</v>
      </c>
      <c r="B299" s="72">
        <f t="shared" si="24"/>
        <v>479166666.66667008</v>
      </c>
      <c r="C299" s="72">
        <f t="shared" si="21"/>
        <v>6944444.444444444</v>
      </c>
      <c r="D299" s="66">
        <f t="shared" si="23"/>
        <v>4312500.0000000307</v>
      </c>
      <c r="E299" s="75">
        <f t="shared" si="22"/>
        <v>11256944.444444474</v>
      </c>
      <c r="F299" s="4"/>
    </row>
    <row r="300" spans="1:6" ht="15.75">
      <c r="A300" s="62">
        <v>293</v>
      </c>
      <c r="B300" s="72">
        <f t="shared" si="24"/>
        <v>472222222.22222567</v>
      </c>
      <c r="C300" s="72">
        <f t="shared" si="21"/>
        <v>6944444.444444444</v>
      </c>
      <c r="D300" s="66">
        <f t="shared" si="23"/>
        <v>4250000.0000000307</v>
      </c>
      <c r="E300" s="75">
        <f t="shared" si="22"/>
        <v>11194444.444444474</v>
      </c>
      <c r="F300" s="4"/>
    </row>
    <row r="301" spans="1:6" ht="15.75">
      <c r="A301" s="62">
        <v>294</v>
      </c>
      <c r="B301" s="72">
        <f t="shared" si="24"/>
        <v>465277777.77778125</v>
      </c>
      <c r="C301" s="72">
        <f t="shared" ref="C301:C364" si="25">$B$44/(B$1-$B$4)</f>
        <v>6944444.444444444</v>
      </c>
      <c r="D301" s="66">
        <f t="shared" si="23"/>
        <v>4187500.0000000312</v>
      </c>
      <c r="E301" s="75">
        <f t="shared" si="22"/>
        <v>11131944.444444476</v>
      </c>
      <c r="F301" s="4"/>
    </row>
    <row r="302" spans="1:6" ht="15.75">
      <c r="A302" s="62">
        <v>295</v>
      </c>
      <c r="B302" s="72">
        <f t="shared" si="24"/>
        <v>458333333.33333683</v>
      </c>
      <c r="C302" s="72">
        <f t="shared" si="25"/>
        <v>6944444.444444444</v>
      </c>
      <c r="D302" s="66">
        <f t="shared" si="23"/>
        <v>4125000.0000000317</v>
      </c>
      <c r="E302" s="75">
        <f t="shared" si="22"/>
        <v>11069444.444444476</v>
      </c>
      <c r="F302" s="4"/>
    </row>
    <row r="303" spans="1:6" ht="15.75">
      <c r="A303" s="62">
        <v>296</v>
      </c>
      <c r="B303" s="72">
        <f t="shared" si="24"/>
        <v>451388888.88889241</v>
      </c>
      <c r="C303" s="72">
        <f t="shared" si="25"/>
        <v>6944444.444444444</v>
      </c>
      <c r="D303" s="66">
        <f t="shared" si="23"/>
        <v>4062500.0000000317</v>
      </c>
      <c r="E303" s="75">
        <f t="shared" si="22"/>
        <v>11006944.444444476</v>
      </c>
      <c r="F303" s="4"/>
    </row>
    <row r="304" spans="1:6" ht="15.75">
      <c r="A304" s="62">
        <v>297</v>
      </c>
      <c r="B304" s="72">
        <f t="shared" si="24"/>
        <v>444444444.44444799</v>
      </c>
      <c r="C304" s="72">
        <f t="shared" si="25"/>
        <v>6944444.444444444</v>
      </c>
      <c r="D304" s="66">
        <f t="shared" si="23"/>
        <v>4000000.0000000317</v>
      </c>
      <c r="E304" s="75">
        <f t="shared" si="22"/>
        <v>10944444.444444476</v>
      </c>
      <c r="F304" s="4"/>
    </row>
    <row r="305" spans="1:6" ht="15.75">
      <c r="A305" s="62">
        <v>298</v>
      </c>
      <c r="B305" s="72">
        <f t="shared" si="24"/>
        <v>437500000.00000358</v>
      </c>
      <c r="C305" s="72">
        <f t="shared" si="25"/>
        <v>6944444.444444444</v>
      </c>
      <c r="D305" s="66">
        <f t="shared" si="23"/>
        <v>3937500.0000000321</v>
      </c>
      <c r="E305" s="75">
        <f t="shared" si="22"/>
        <v>10881944.444444476</v>
      </c>
      <c r="F305" s="4"/>
    </row>
    <row r="306" spans="1:6" ht="15.75">
      <c r="A306" s="62">
        <v>299</v>
      </c>
      <c r="B306" s="72">
        <f t="shared" si="24"/>
        <v>430555555.55555916</v>
      </c>
      <c r="C306" s="72">
        <f t="shared" si="25"/>
        <v>6944444.444444444</v>
      </c>
      <c r="D306" s="66">
        <f t="shared" si="23"/>
        <v>3875000.0000000321</v>
      </c>
      <c r="E306" s="75">
        <f t="shared" si="22"/>
        <v>10819444.444444476</v>
      </c>
      <c r="F306" s="4"/>
    </row>
    <row r="307" spans="1:6" ht="15.75">
      <c r="A307" s="62">
        <v>300</v>
      </c>
      <c r="B307" s="72">
        <f t="shared" si="24"/>
        <v>423611111.11111474</v>
      </c>
      <c r="C307" s="72">
        <f t="shared" si="25"/>
        <v>6944444.444444444</v>
      </c>
      <c r="D307" s="66">
        <f t="shared" si="23"/>
        <v>3812500.0000000331</v>
      </c>
      <c r="E307" s="75">
        <f t="shared" si="22"/>
        <v>10756944.444444478</v>
      </c>
      <c r="F307" s="4"/>
    </row>
    <row r="308" spans="1:6" ht="15.75">
      <c r="A308" s="62">
        <v>301</v>
      </c>
      <c r="B308" s="72">
        <f t="shared" si="24"/>
        <v>416666666.66667032</v>
      </c>
      <c r="C308" s="72">
        <f t="shared" si="25"/>
        <v>6944444.444444444</v>
      </c>
      <c r="D308" s="66">
        <f t="shared" si="23"/>
        <v>3750000.0000000331</v>
      </c>
      <c r="E308" s="75">
        <f t="shared" si="22"/>
        <v>10694444.444444478</v>
      </c>
      <c r="F308" s="4"/>
    </row>
    <row r="309" spans="1:6" ht="15.75">
      <c r="A309" s="62">
        <v>302</v>
      </c>
      <c r="B309" s="72">
        <f t="shared" si="24"/>
        <v>409722222.2222259</v>
      </c>
      <c r="C309" s="72">
        <f t="shared" si="25"/>
        <v>6944444.444444444</v>
      </c>
      <c r="D309" s="66">
        <f t="shared" si="23"/>
        <v>3687500.0000000331</v>
      </c>
      <c r="E309" s="75">
        <f t="shared" si="22"/>
        <v>10631944.444444478</v>
      </c>
      <c r="F309" s="4"/>
    </row>
    <row r="310" spans="1:6" ht="15.75">
      <c r="A310" s="62">
        <v>303</v>
      </c>
      <c r="B310" s="72">
        <f t="shared" si="24"/>
        <v>402777777.77778149</v>
      </c>
      <c r="C310" s="72">
        <f t="shared" si="25"/>
        <v>6944444.444444444</v>
      </c>
      <c r="D310" s="66">
        <f t="shared" si="23"/>
        <v>3625000.0000000335</v>
      </c>
      <c r="E310" s="75">
        <f t="shared" si="22"/>
        <v>10569444.444444478</v>
      </c>
      <c r="F310" s="4"/>
    </row>
    <row r="311" spans="1:6" ht="15.75">
      <c r="A311" s="62">
        <v>304</v>
      </c>
      <c r="B311" s="72">
        <f t="shared" si="24"/>
        <v>395833333.33333707</v>
      </c>
      <c r="C311" s="72">
        <f t="shared" si="25"/>
        <v>6944444.444444444</v>
      </c>
      <c r="D311" s="66">
        <f t="shared" si="23"/>
        <v>3562500.0000000335</v>
      </c>
      <c r="E311" s="75">
        <f t="shared" si="22"/>
        <v>10506944.444444478</v>
      </c>
      <c r="F311" s="4"/>
    </row>
    <row r="312" spans="1:6" ht="15.75">
      <c r="A312" s="62">
        <v>305</v>
      </c>
      <c r="B312" s="72">
        <f t="shared" si="24"/>
        <v>388888888.88889265</v>
      </c>
      <c r="C312" s="72">
        <f t="shared" si="25"/>
        <v>6944444.444444444</v>
      </c>
      <c r="D312" s="66">
        <f t="shared" si="23"/>
        <v>3500000.0000000335</v>
      </c>
      <c r="E312" s="75">
        <f t="shared" si="22"/>
        <v>10444444.444444478</v>
      </c>
      <c r="F312" s="4"/>
    </row>
    <row r="313" spans="1:6" ht="15.75">
      <c r="A313" s="62">
        <v>306</v>
      </c>
      <c r="B313" s="72">
        <f t="shared" si="24"/>
        <v>381944444.44444823</v>
      </c>
      <c r="C313" s="72">
        <f t="shared" si="25"/>
        <v>6944444.444444444</v>
      </c>
      <c r="D313" s="66">
        <f t="shared" si="23"/>
        <v>3437500.000000034</v>
      </c>
      <c r="E313" s="75">
        <f t="shared" si="22"/>
        <v>10381944.444444478</v>
      </c>
      <c r="F313" s="4"/>
    </row>
    <row r="314" spans="1:6" ht="15.75">
      <c r="A314" s="62">
        <v>307</v>
      </c>
      <c r="B314" s="72">
        <f t="shared" si="24"/>
        <v>375000000.00000381</v>
      </c>
      <c r="C314" s="72">
        <f t="shared" si="25"/>
        <v>6944444.444444444</v>
      </c>
      <c r="D314" s="66">
        <f t="shared" si="23"/>
        <v>3375000.000000034</v>
      </c>
      <c r="E314" s="75">
        <f t="shared" si="22"/>
        <v>10319444.444444478</v>
      </c>
      <c r="F314" s="4"/>
    </row>
    <row r="315" spans="1:6" ht="15.75">
      <c r="A315" s="62">
        <v>308</v>
      </c>
      <c r="B315" s="72">
        <f t="shared" si="24"/>
        <v>368055555.5555594</v>
      </c>
      <c r="C315" s="72">
        <f t="shared" si="25"/>
        <v>6944444.444444444</v>
      </c>
      <c r="D315" s="66">
        <f t="shared" si="23"/>
        <v>3312500.0000000349</v>
      </c>
      <c r="E315" s="75">
        <f t="shared" si="22"/>
        <v>10256944.444444479</v>
      </c>
      <c r="F315" s="4"/>
    </row>
    <row r="316" spans="1:6" ht="15.75">
      <c r="A316" s="62">
        <v>309</v>
      </c>
      <c r="B316" s="72">
        <f t="shared" si="24"/>
        <v>361111111.11111498</v>
      </c>
      <c r="C316" s="72">
        <f t="shared" si="25"/>
        <v>6944444.444444444</v>
      </c>
      <c r="D316" s="66">
        <f t="shared" si="23"/>
        <v>3250000.0000000349</v>
      </c>
      <c r="E316" s="75">
        <f t="shared" si="22"/>
        <v>10194444.444444479</v>
      </c>
      <c r="F316" s="4"/>
    </row>
    <row r="317" spans="1:6" ht="15.75">
      <c r="A317" s="62">
        <v>310</v>
      </c>
      <c r="B317" s="72">
        <f t="shared" si="24"/>
        <v>354166666.66667056</v>
      </c>
      <c r="C317" s="72">
        <f t="shared" si="25"/>
        <v>6944444.444444444</v>
      </c>
      <c r="D317" s="66">
        <f t="shared" si="23"/>
        <v>3187500.0000000349</v>
      </c>
      <c r="E317" s="75">
        <f t="shared" si="22"/>
        <v>10131944.444444479</v>
      </c>
      <c r="F317" s="4"/>
    </row>
    <row r="318" spans="1:6" ht="15.75">
      <c r="A318" s="62">
        <v>311</v>
      </c>
      <c r="B318" s="72">
        <f t="shared" si="24"/>
        <v>347222222.22222614</v>
      </c>
      <c r="C318" s="72">
        <f t="shared" si="25"/>
        <v>6944444.444444444</v>
      </c>
      <c r="D318" s="66">
        <f t="shared" si="23"/>
        <v>3125000.0000000354</v>
      </c>
      <c r="E318" s="75">
        <f t="shared" si="22"/>
        <v>10069444.444444479</v>
      </c>
      <c r="F318" s="4"/>
    </row>
    <row r="319" spans="1:6" ht="15.75">
      <c r="A319" s="62">
        <v>312</v>
      </c>
      <c r="B319" s="72">
        <f t="shared" si="24"/>
        <v>340277777.77778172</v>
      </c>
      <c r="C319" s="72">
        <f t="shared" si="25"/>
        <v>6944444.444444444</v>
      </c>
      <c r="D319" s="66">
        <f t="shared" si="23"/>
        <v>3062500.0000000354</v>
      </c>
      <c r="E319" s="75">
        <f t="shared" si="22"/>
        <v>10006944.444444479</v>
      </c>
      <c r="F319" s="4"/>
    </row>
    <row r="320" spans="1:6" ht="15.75">
      <c r="A320" s="62">
        <v>313</v>
      </c>
      <c r="B320" s="72">
        <f t="shared" si="24"/>
        <v>333333333.33333731</v>
      </c>
      <c r="C320" s="72">
        <f t="shared" si="25"/>
        <v>6944444.444444444</v>
      </c>
      <c r="D320" s="66">
        <f t="shared" si="23"/>
        <v>3000000.0000000359</v>
      </c>
      <c r="E320" s="75">
        <f t="shared" si="22"/>
        <v>9944444.4444444794</v>
      </c>
      <c r="F320" s="4"/>
    </row>
    <row r="321" spans="1:6" ht="15.75">
      <c r="A321" s="62">
        <v>314</v>
      </c>
      <c r="B321" s="72">
        <f t="shared" si="24"/>
        <v>326388888.88889289</v>
      </c>
      <c r="C321" s="72">
        <f t="shared" si="25"/>
        <v>6944444.444444444</v>
      </c>
      <c r="D321" s="66">
        <f t="shared" si="23"/>
        <v>2937500.0000000359</v>
      </c>
      <c r="E321" s="75">
        <f t="shared" si="22"/>
        <v>9881944.4444444794</v>
      </c>
      <c r="F321" s="4"/>
    </row>
    <row r="322" spans="1:6" ht="15.75">
      <c r="A322" s="62">
        <v>315</v>
      </c>
      <c r="B322" s="72">
        <f t="shared" si="24"/>
        <v>319444444.44444847</v>
      </c>
      <c r="C322" s="72">
        <f t="shared" si="25"/>
        <v>6944444.444444444</v>
      </c>
      <c r="D322" s="66">
        <f t="shared" si="23"/>
        <v>2875000.0000000359</v>
      </c>
      <c r="E322" s="75">
        <f t="shared" si="22"/>
        <v>9819444.4444444794</v>
      </c>
      <c r="F322" s="4"/>
    </row>
    <row r="323" spans="1:6" ht="15.75">
      <c r="A323" s="62">
        <v>316</v>
      </c>
      <c r="B323" s="72">
        <f t="shared" si="24"/>
        <v>312500000.00000405</v>
      </c>
      <c r="C323" s="72">
        <f t="shared" si="25"/>
        <v>6944444.444444444</v>
      </c>
      <c r="D323" s="66">
        <f t="shared" si="23"/>
        <v>2812500.0000000368</v>
      </c>
      <c r="E323" s="75">
        <f t="shared" si="22"/>
        <v>9756944.4444444813</v>
      </c>
      <c r="F323" s="4"/>
    </row>
    <row r="324" spans="1:6" ht="15.75">
      <c r="A324" s="62">
        <v>317</v>
      </c>
      <c r="B324" s="72">
        <f t="shared" si="24"/>
        <v>305555555.55555964</v>
      </c>
      <c r="C324" s="72">
        <f t="shared" si="25"/>
        <v>6944444.444444444</v>
      </c>
      <c r="D324" s="66">
        <f t="shared" si="23"/>
        <v>2750000.0000000368</v>
      </c>
      <c r="E324" s="75">
        <f t="shared" si="22"/>
        <v>9694444.4444444813</v>
      </c>
      <c r="F324" s="4"/>
    </row>
    <row r="325" spans="1:6" ht="15.75">
      <c r="A325" s="62">
        <v>318</v>
      </c>
      <c r="B325" s="72">
        <f t="shared" si="24"/>
        <v>298611111.11111522</v>
      </c>
      <c r="C325" s="72">
        <f t="shared" si="25"/>
        <v>6944444.444444444</v>
      </c>
      <c r="D325" s="66">
        <f t="shared" si="23"/>
        <v>2687500.0000000368</v>
      </c>
      <c r="E325" s="75">
        <f t="shared" si="22"/>
        <v>9631944.4444444813</v>
      </c>
      <c r="F325" s="4"/>
    </row>
    <row r="326" spans="1:6" ht="15.75">
      <c r="A326" s="62">
        <v>319</v>
      </c>
      <c r="B326" s="72">
        <f t="shared" si="24"/>
        <v>291666666.6666708</v>
      </c>
      <c r="C326" s="72">
        <f t="shared" si="25"/>
        <v>6944444.444444444</v>
      </c>
      <c r="D326" s="66">
        <f t="shared" si="23"/>
        <v>2625000.0000000373</v>
      </c>
      <c r="E326" s="75">
        <f t="shared" si="22"/>
        <v>9569444.4444444813</v>
      </c>
      <c r="F326" s="4"/>
    </row>
    <row r="327" spans="1:6" ht="15.75">
      <c r="A327" s="62">
        <v>320</v>
      </c>
      <c r="B327" s="72">
        <f t="shared" si="24"/>
        <v>284722222.22222638</v>
      </c>
      <c r="C327" s="72">
        <f t="shared" si="25"/>
        <v>6944444.444444444</v>
      </c>
      <c r="D327" s="66">
        <f t="shared" si="23"/>
        <v>2562500.0000000373</v>
      </c>
      <c r="E327" s="75">
        <f t="shared" si="22"/>
        <v>9506944.4444444813</v>
      </c>
      <c r="F327" s="4"/>
    </row>
    <row r="328" spans="1:6" ht="15.75">
      <c r="A328" s="62">
        <v>321</v>
      </c>
      <c r="B328" s="72">
        <f t="shared" si="24"/>
        <v>277777777.77778196</v>
      </c>
      <c r="C328" s="72">
        <f t="shared" si="25"/>
        <v>6944444.444444444</v>
      </c>
      <c r="D328" s="66">
        <f t="shared" si="23"/>
        <v>2500000.0000000377</v>
      </c>
      <c r="E328" s="75">
        <f t="shared" si="22"/>
        <v>9444444.4444444813</v>
      </c>
      <c r="F328" s="4"/>
    </row>
    <row r="329" spans="1:6" ht="15.75">
      <c r="A329" s="62">
        <v>322</v>
      </c>
      <c r="B329" s="72">
        <f t="shared" si="24"/>
        <v>270833333.33333755</v>
      </c>
      <c r="C329" s="72">
        <f t="shared" si="25"/>
        <v>6944444.444444444</v>
      </c>
      <c r="D329" s="66">
        <f t="shared" si="23"/>
        <v>2437500.0000000377</v>
      </c>
      <c r="E329" s="75">
        <f t="shared" si="22"/>
        <v>9381944.4444444813</v>
      </c>
      <c r="F329" s="4"/>
    </row>
    <row r="330" spans="1:6" ht="15.75">
      <c r="A330" s="62">
        <v>323</v>
      </c>
      <c r="B330" s="72">
        <f t="shared" si="24"/>
        <v>263888888.8888931</v>
      </c>
      <c r="C330" s="72">
        <f t="shared" si="25"/>
        <v>6944444.444444444</v>
      </c>
      <c r="D330" s="66">
        <f t="shared" si="23"/>
        <v>2375000.0000000377</v>
      </c>
      <c r="E330" s="75">
        <f t="shared" si="22"/>
        <v>9319444.4444444813</v>
      </c>
      <c r="F330" s="4"/>
    </row>
    <row r="331" spans="1:6" ht="15.75">
      <c r="A331" s="62">
        <v>324</v>
      </c>
      <c r="B331" s="72">
        <f t="shared" si="24"/>
        <v>256944444.44444865</v>
      </c>
      <c r="C331" s="72">
        <f t="shared" si="25"/>
        <v>6944444.444444444</v>
      </c>
      <c r="D331" s="66">
        <f t="shared" si="23"/>
        <v>2312500.0000000377</v>
      </c>
      <c r="E331" s="75">
        <f t="shared" si="22"/>
        <v>9256944.4444444813</v>
      </c>
      <c r="F331" s="4"/>
    </row>
    <row r="332" spans="1:6" ht="15.75">
      <c r="A332" s="62">
        <v>325</v>
      </c>
      <c r="B332" s="72">
        <f t="shared" si="24"/>
        <v>250000000.0000042</v>
      </c>
      <c r="C332" s="72">
        <f t="shared" si="25"/>
        <v>6944444.444444444</v>
      </c>
      <c r="D332" s="66">
        <f t="shared" si="23"/>
        <v>2250000.0000000377</v>
      </c>
      <c r="E332" s="75">
        <f t="shared" si="22"/>
        <v>9194444.4444444813</v>
      </c>
      <c r="F332" s="4"/>
    </row>
    <row r="333" spans="1:6" ht="15.75">
      <c r="A333" s="62">
        <v>326</v>
      </c>
      <c r="B333" s="72">
        <f t="shared" si="24"/>
        <v>243055555.55555975</v>
      </c>
      <c r="C333" s="72">
        <f t="shared" si="25"/>
        <v>6944444.444444444</v>
      </c>
      <c r="D333" s="66">
        <f t="shared" si="23"/>
        <v>2187500.0000000377</v>
      </c>
      <c r="E333" s="75">
        <f t="shared" ref="E333:E367" si="26">SUM(C333+D333)</f>
        <v>9131944.4444444813</v>
      </c>
      <c r="F333" s="4"/>
    </row>
    <row r="334" spans="1:6" ht="15.75">
      <c r="A334" s="62">
        <v>327</v>
      </c>
      <c r="B334" s="72">
        <f t="shared" si="24"/>
        <v>236111111.11111531</v>
      </c>
      <c r="C334" s="72">
        <f t="shared" si="25"/>
        <v>6944444.444444444</v>
      </c>
      <c r="D334" s="66">
        <f t="shared" si="23"/>
        <v>2125000.0000000377</v>
      </c>
      <c r="E334" s="75">
        <f t="shared" si="26"/>
        <v>9069444.4444444813</v>
      </c>
      <c r="F334" s="4"/>
    </row>
    <row r="335" spans="1:6" ht="15.75">
      <c r="A335" s="62">
        <v>328</v>
      </c>
      <c r="B335" s="72">
        <f t="shared" si="24"/>
        <v>229166666.66667086</v>
      </c>
      <c r="C335" s="72">
        <f t="shared" si="25"/>
        <v>6944444.444444444</v>
      </c>
      <c r="D335" s="66">
        <f t="shared" si="23"/>
        <v>2062500.0000000375</v>
      </c>
      <c r="E335" s="75">
        <f t="shared" si="26"/>
        <v>9006944.4444444813</v>
      </c>
      <c r="F335" s="4"/>
    </row>
    <row r="336" spans="1:6" ht="15.75">
      <c r="A336" s="62">
        <v>329</v>
      </c>
      <c r="B336" s="72">
        <f t="shared" si="24"/>
        <v>222222222.22222641</v>
      </c>
      <c r="C336" s="72">
        <f t="shared" si="25"/>
        <v>6944444.444444444</v>
      </c>
      <c r="D336" s="66">
        <f t="shared" si="23"/>
        <v>2000000.0000000375</v>
      </c>
      <c r="E336" s="75">
        <f t="shared" si="26"/>
        <v>8944444.4444444813</v>
      </c>
      <c r="F336" s="4"/>
    </row>
    <row r="337" spans="1:6" ht="15.75">
      <c r="A337" s="62">
        <v>330</v>
      </c>
      <c r="B337" s="72">
        <f t="shared" si="24"/>
        <v>215277777.77778196</v>
      </c>
      <c r="C337" s="72">
        <f t="shared" si="25"/>
        <v>6944444.444444444</v>
      </c>
      <c r="D337" s="66">
        <f t="shared" si="23"/>
        <v>1937500.0000000375</v>
      </c>
      <c r="E337" s="75">
        <f t="shared" si="26"/>
        <v>8881944.4444444813</v>
      </c>
      <c r="F337" s="4"/>
    </row>
    <row r="338" spans="1:6" ht="15.75">
      <c r="A338" s="62">
        <v>331</v>
      </c>
      <c r="B338" s="72">
        <f t="shared" si="24"/>
        <v>208333333.33333752</v>
      </c>
      <c r="C338" s="72">
        <f t="shared" si="25"/>
        <v>6944444.444444444</v>
      </c>
      <c r="D338" s="66">
        <f t="shared" si="23"/>
        <v>1875000.0000000375</v>
      </c>
      <c r="E338" s="75">
        <f t="shared" si="26"/>
        <v>8819444.4444444813</v>
      </c>
      <c r="F338" s="4"/>
    </row>
    <row r="339" spans="1:6" ht="15.75">
      <c r="A339" s="62">
        <v>332</v>
      </c>
      <c r="B339" s="72">
        <f t="shared" si="24"/>
        <v>201388888.88889307</v>
      </c>
      <c r="C339" s="72">
        <f t="shared" si="25"/>
        <v>6944444.444444444</v>
      </c>
      <c r="D339" s="66">
        <f t="shared" si="23"/>
        <v>1812500.0000000375</v>
      </c>
      <c r="E339" s="75">
        <f t="shared" si="26"/>
        <v>8756944.4444444813</v>
      </c>
      <c r="F339" s="4"/>
    </row>
    <row r="340" spans="1:6" ht="15.75">
      <c r="A340" s="62">
        <v>333</v>
      </c>
      <c r="B340" s="72">
        <f t="shared" si="24"/>
        <v>194444444.44444862</v>
      </c>
      <c r="C340" s="72">
        <f t="shared" si="25"/>
        <v>6944444.444444444</v>
      </c>
      <c r="D340" s="66">
        <f t="shared" si="23"/>
        <v>1750000.0000000375</v>
      </c>
      <c r="E340" s="75">
        <f t="shared" si="26"/>
        <v>8694444.4444444813</v>
      </c>
      <c r="F340" s="4"/>
    </row>
    <row r="341" spans="1:6" ht="15.75">
      <c r="A341" s="62">
        <v>334</v>
      </c>
      <c r="B341" s="72">
        <f t="shared" si="24"/>
        <v>187500000.00000417</v>
      </c>
      <c r="C341" s="72">
        <f t="shared" si="25"/>
        <v>6944444.444444444</v>
      </c>
      <c r="D341" s="66">
        <f t="shared" si="23"/>
        <v>1687500.0000000375</v>
      </c>
      <c r="E341" s="75">
        <f t="shared" si="26"/>
        <v>8631944.4444444813</v>
      </c>
      <c r="F341" s="4"/>
    </row>
    <row r="342" spans="1:6" ht="15.75">
      <c r="A342" s="62">
        <v>335</v>
      </c>
      <c r="B342" s="72">
        <f t="shared" si="24"/>
        <v>180555555.55555972</v>
      </c>
      <c r="C342" s="72">
        <f t="shared" si="25"/>
        <v>6944444.444444444</v>
      </c>
      <c r="D342" s="66">
        <f t="shared" si="23"/>
        <v>1625000.0000000375</v>
      </c>
      <c r="E342" s="75">
        <f t="shared" si="26"/>
        <v>8569444.4444444813</v>
      </c>
      <c r="F342" s="4"/>
    </row>
    <row r="343" spans="1:6" ht="15.75">
      <c r="A343" s="62">
        <v>336</v>
      </c>
      <c r="B343" s="72">
        <f t="shared" si="24"/>
        <v>173611111.11111528</v>
      </c>
      <c r="C343" s="72">
        <f t="shared" si="25"/>
        <v>6944444.444444444</v>
      </c>
      <c r="D343" s="66">
        <f t="shared" si="23"/>
        <v>1562500.0000000375</v>
      </c>
      <c r="E343" s="75">
        <f t="shared" si="26"/>
        <v>8506944.4444444813</v>
      </c>
      <c r="F343" s="4"/>
    </row>
    <row r="344" spans="1:6" ht="15.75">
      <c r="A344" s="62">
        <v>337</v>
      </c>
      <c r="B344" s="72">
        <f t="shared" si="24"/>
        <v>166666666.66667083</v>
      </c>
      <c r="C344" s="72">
        <f t="shared" si="25"/>
        <v>6944444.444444444</v>
      </c>
      <c r="D344" s="66">
        <f t="shared" si="23"/>
        <v>1500000.0000000375</v>
      </c>
      <c r="E344" s="75">
        <f t="shared" si="26"/>
        <v>8444444.4444444813</v>
      </c>
      <c r="F344" s="4"/>
    </row>
    <row r="345" spans="1:6" ht="15.75">
      <c r="A345" s="62">
        <v>338</v>
      </c>
      <c r="B345" s="72">
        <f t="shared" si="24"/>
        <v>159722222.22222638</v>
      </c>
      <c r="C345" s="72">
        <f t="shared" si="25"/>
        <v>6944444.444444444</v>
      </c>
      <c r="D345" s="66">
        <f t="shared" si="23"/>
        <v>1437500.0000000375</v>
      </c>
      <c r="E345" s="75">
        <f t="shared" si="26"/>
        <v>8381944.4444444813</v>
      </c>
      <c r="F345" s="4"/>
    </row>
    <row r="346" spans="1:6" ht="15.75">
      <c r="A346" s="62">
        <v>339</v>
      </c>
      <c r="B346" s="72">
        <f t="shared" si="24"/>
        <v>152777777.77778193</v>
      </c>
      <c r="C346" s="72">
        <f t="shared" si="25"/>
        <v>6944444.444444444</v>
      </c>
      <c r="D346" s="66">
        <f t="shared" si="23"/>
        <v>1375000.0000000375</v>
      </c>
      <c r="E346" s="75">
        <f t="shared" si="26"/>
        <v>8319444.4444444813</v>
      </c>
      <c r="F346" s="4"/>
    </row>
    <row r="347" spans="1:6" ht="15.75">
      <c r="A347" s="62">
        <v>340</v>
      </c>
      <c r="B347" s="72">
        <f t="shared" si="24"/>
        <v>145833333.33333749</v>
      </c>
      <c r="C347" s="72">
        <f t="shared" si="25"/>
        <v>6944444.444444444</v>
      </c>
      <c r="D347" s="66">
        <f t="shared" si="23"/>
        <v>1312500.0000000375</v>
      </c>
      <c r="E347" s="75">
        <f t="shared" si="26"/>
        <v>8256944.4444444813</v>
      </c>
      <c r="F347" s="4"/>
    </row>
    <row r="348" spans="1:6" ht="15.75">
      <c r="A348" s="62">
        <v>341</v>
      </c>
      <c r="B348" s="72">
        <f t="shared" si="24"/>
        <v>138888888.88889304</v>
      </c>
      <c r="C348" s="72">
        <f t="shared" si="25"/>
        <v>6944444.444444444</v>
      </c>
      <c r="D348" s="66">
        <f t="shared" si="23"/>
        <v>1250000.0000000373</v>
      </c>
      <c r="E348" s="75">
        <f t="shared" si="26"/>
        <v>8194444.4444444813</v>
      </c>
      <c r="F348" s="4"/>
    </row>
    <row r="349" spans="1:6" ht="15.75">
      <c r="A349" s="62">
        <v>342</v>
      </c>
      <c r="B349" s="72">
        <f t="shared" si="24"/>
        <v>131944444.44444859</v>
      </c>
      <c r="C349" s="72">
        <f t="shared" si="25"/>
        <v>6944444.444444444</v>
      </c>
      <c r="D349" s="66">
        <f t="shared" si="23"/>
        <v>1187500.0000000373</v>
      </c>
      <c r="E349" s="75">
        <f t="shared" si="26"/>
        <v>8131944.4444444813</v>
      </c>
      <c r="F349" s="4"/>
    </row>
    <row r="350" spans="1:6" ht="15.75">
      <c r="A350" s="62">
        <v>343</v>
      </c>
      <c r="B350" s="72">
        <f t="shared" si="24"/>
        <v>125000000.00000414</v>
      </c>
      <c r="C350" s="72">
        <f t="shared" si="25"/>
        <v>6944444.444444444</v>
      </c>
      <c r="D350" s="66">
        <f t="shared" si="23"/>
        <v>1125000.0000000373</v>
      </c>
      <c r="E350" s="75">
        <f t="shared" si="26"/>
        <v>8069444.4444444813</v>
      </c>
      <c r="F350" s="4"/>
    </row>
    <row r="351" spans="1:6" ht="15.75">
      <c r="A351" s="62">
        <v>344</v>
      </c>
      <c r="B351" s="72">
        <f t="shared" si="24"/>
        <v>118055555.55555969</v>
      </c>
      <c r="C351" s="72">
        <f t="shared" si="25"/>
        <v>6944444.444444444</v>
      </c>
      <c r="D351" s="66">
        <f t="shared" si="23"/>
        <v>1062500.0000000373</v>
      </c>
      <c r="E351" s="75">
        <f t="shared" si="26"/>
        <v>8006944.4444444813</v>
      </c>
      <c r="F351" s="4"/>
    </row>
    <row r="352" spans="1:6" ht="15.75">
      <c r="A352" s="62">
        <v>345</v>
      </c>
      <c r="B352" s="72">
        <f t="shared" ref="B352:B367" si="27">B351-C351</f>
        <v>111111111.11111525</v>
      </c>
      <c r="C352" s="72">
        <f t="shared" si="25"/>
        <v>6944444.444444444</v>
      </c>
      <c r="D352" s="66">
        <f t="shared" si="23"/>
        <v>1000000.0000000373</v>
      </c>
      <c r="E352" s="75">
        <f t="shared" si="26"/>
        <v>7944444.4444444813</v>
      </c>
      <c r="F352" s="4"/>
    </row>
    <row r="353" spans="1:6" ht="15.75">
      <c r="A353" s="62">
        <v>346</v>
      </c>
      <c r="B353" s="72">
        <f t="shared" si="27"/>
        <v>104166666.6666708</v>
      </c>
      <c r="C353" s="72">
        <f t="shared" si="25"/>
        <v>6944444.444444444</v>
      </c>
      <c r="D353" s="66">
        <f t="shared" si="23"/>
        <v>937500.00000003725</v>
      </c>
      <c r="E353" s="75">
        <f t="shared" si="26"/>
        <v>7881944.4444444813</v>
      </c>
      <c r="F353" s="4"/>
    </row>
    <row r="354" spans="1:6" ht="15.75">
      <c r="A354" s="62">
        <v>347</v>
      </c>
      <c r="B354" s="72">
        <f t="shared" si="27"/>
        <v>97222222.222226351</v>
      </c>
      <c r="C354" s="72">
        <f t="shared" si="25"/>
        <v>6944444.444444444</v>
      </c>
      <c r="D354" s="66">
        <f t="shared" si="23"/>
        <v>875000.00000003714</v>
      </c>
      <c r="E354" s="75">
        <f t="shared" si="26"/>
        <v>7819444.4444444813</v>
      </c>
      <c r="F354" s="4"/>
    </row>
    <row r="355" spans="1:6" ht="15.75">
      <c r="A355" s="62">
        <v>348</v>
      </c>
      <c r="B355" s="72">
        <f t="shared" si="27"/>
        <v>90277777.777781904</v>
      </c>
      <c r="C355" s="72">
        <f t="shared" si="25"/>
        <v>6944444.444444444</v>
      </c>
      <c r="D355" s="66">
        <f t="shared" si="23"/>
        <v>812500.00000003714</v>
      </c>
      <c r="E355" s="75">
        <f t="shared" si="26"/>
        <v>7756944.4444444813</v>
      </c>
      <c r="F355" s="4"/>
    </row>
    <row r="356" spans="1:6" ht="15.75">
      <c r="A356" s="62">
        <v>349</v>
      </c>
      <c r="B356" s="72">
        <f t="shared" si="27"/>
        <v>83333333.333337456</v>
      </c>
      <c r="C356" s="72">
        <f t="shared" si="25"/>
        <v>6944444.444444444</v>
      </c>
      <c r="D356" s="66">
        <f t="shared" si="23"/>
        <v>750000.00000003714</v>
      </c>
      <c r="E356" s="75">
        <f t="shared" si="26"/>
        <v>7694444.4444444813</v>
      </c>
      <c r="F356" s="4"/>
    </row>
    <row r="357" spans="1:6" ht="15.75">
      <c r="A357" s="62">
        <v>350</v>
      </c>
      <c r="B357" s="72">
        <f t="shared" si="27"/>
        <v>76388888.888893008</v>
      </c>
      <c r="C357" s="72">
        <f t="shared" si="25"/>
        <v>6944444.444444444</v>
      </c>
      <c r="D357" s="66">
        <f t="shared" si="23"/>
        <v>687500.00000003714</v>
      </c>
      <c r="E357" s="75">
        <f t="shared" si="26"/>
        <v>7631944.4444444813</v>
      </c>
      <c r="F357" s="4"/>
    </row>
    <row r="358" spans="1:6" ht="15.75">
      <c r="A358" s="62">
        <v>351</v>
      </c>
      <c r="B358" s="72">
        <f t="shared" si="27"/>
        <v>69444444.44444856</v>
      </c>
      <c r="C358" s="72">
        <f t="shared" si="25"/>
        <v>6944444.444444444</v>
      </c>
      <c r="D358" s="66">
        <f t="shared" si="23"/>
        <v>625000.00000003702</v>
      </c>
      <c r="E358" s="75">
        <f t="shared" si="26"/>
        <v>7569444.4444444813</v>
      </c>
      <c r="F358" s="4"/>
    </row>
    <row r="359" spans="1:6" ht="15.75">
      <c r="A359" s="62">
        <v>352</v>
      </c>
      <c r="B359" s="72">
        <f t="shared" si="27"/>
        <v>62500000.000004113</v>
      </c>
      <c r="C359" s="72">
        <f t="shared" si="25"/>
        <v>6944444.444444444</v>
      </c>
      <c r="D359" s="66">
        <f t="shared" si="23"/>
        <v>562500.00000003702</v>
      </c>
      <c r="E359" s="75">
        <f t="shared" si="26"/>
        <v>7506944.4444444813</v>
      </c>
      <c r="F359" s="4"/>
    </row>
    <row r="360" spans="1:6" ht="15.75">
      <c r="A360" s="62">
        <v>353</v>
      </c>
      <c r="B360" s="72">
        <f t="shared" si="27"/>
        <v>55555555.555559665</v>
      </c>
      <c r="C360" s="72">
        <f t="shared" si="25"/>
        <v>6944444.444444444</v>
      </c>
      <c r="D360" s="66">
        <f t="shared" si="23"/>
        <v>500000.00000003696</v>
      </c>
      <c r="E360" s="75">
        <f t="shared" si="26"/>
        <v>7444444.4444444813</v>
      </c>
      <c r="F360" s="4"/>
    </row>
    <row r="361" spans="1:6" ht="15.75">
      <c r="A361" s="62">
        <v>354</v>
      </c>
      <c r="B361" s="72">
        <f t="shared" si="27"/>
        <v>48611111.111115217</v>
      </c>
      <c r="C361" s="72">
        <f t="shared" si="25"/>
        <v>6944444.444444444</v>
      </c>
      <c r="D361" s="66">
        <f t="shared" si="23"/>
        <v>437500.00000003696</v>
      </c>
      <c r="E361" s="75">
        <f t="shared" si="26"/>
        <v>7381944.4444444813</v>
      </c>
      <c r="F361" s="4"/>
    </row>
    <row r="362" spans="1:6" ht="15.75">
      <c r="A362" s="62">
        <v>355</v>
      </c>
      <c r="B362" s="72">
        <f t="shared" si="27"/>
        <v>41666666.666670769</v>
      </c>
      <c r="C362" s="72">
        <f t="shared" si="25"/>
        <v>6944444.444444444</v>
      </c>
      <c r="D362" s="66">
        <f t="shared" si="23"/>
        <v>375000.00000003696</v>
      </c>
      <c r="E362" s="75">
        <f t="shared" si="26"/>
        <v>7319444.4444444813</v>
      </c>
      <c r="F362" s="4"/>
    </row>
    <row r="363" spans="1:6" ht="15.75">
      <c r="A363" s="62">
        <v>356</v>
      </c>
      <c r="B363" s="72">
        <f t="shared" si="27"/>
        <v>34722222.222226322</v>
      </c>
      <c r="C363" s="72">
        <f t="shared" si="25"/>
        <v>6944444.444444444</v>
      </c>
      <c r="D363" s="66">
        <f t="shared" si="23"/>
        <v>312500.0000000369</v>
      </c>
      <c r="E363" s="75">
        <f t="shared" si="26"/>
        <v>7256944.4444444813</v>
      </c>
      <c r="F363" s="4"/>
    </row>
    <row r="364" spans="1:6" ht="15.75">
      <c r="A364" s="62">
        <v>357</v>
      </c>
      <c r="B364" s="72">
        <f t="shared" si="27"/>
        <v>27777777.777781878</v>
      </c>
      <c r="C364" s="72">
        <f t="shared" si="25"/>
        <v>6944444.444444444</v>
      </c>
      <c r="D364" s="66">
        <f t="shared" si="23"/>
        <v>250000.0000000369</v>
      </c>
      <c r="E364" s="75">
        <f t="shared" si="26"/>
        <v>7194444.4444444813</v>
      </c>
      <c r="F364" s="4"/>
    </row>
    <row r="365" spans="1:6" ht="15.75">
      <c r="A365" s="62">
        <v>358</v>
      </c>
      <c r="B365" s="72">
        <f t="shared" si="27"/>
        <v>20833333.333337434</v>
      </c>
      <c r="C365" s="72">
        <f t="shared" ref="C365:C367" si="28">$B$44/(B$1-$B$4)</f>
        <v>6944444.444444444</v>
      </c>
      <c r="D365" s="66">
        <f t="shared" si="23"/>
        <v>187500.0000000369</v>
      </c>
      <c r="E365" s="75">
        <f t="shared" si="26"/>
        <v>7131944.4444444813</v>
      </c>
      <c r="F365" s="4"/>
    </row>
    <row r="366" spans="1:6" ht="15.75">
      <c r="A366" s="62">
        <v>359</v>
      </c>
      <c r="B366" s="72">
        <f t="shared" si="27"/>
        <v>13888888.88889299</v>
      </c>
      <c r="C366" s="72">
        <f t="shared" si="28"/>
        <v>6944444.444444444</v>
      </c>
      <c r="D366" s="66">
        <f t="shared" si="23"/>
        <v>125000.0000000369</v>
      </c>
      <c r="E366" s="75">
        <f t="shared" si="26"/>
        <v>7069444.4444444813</v>
      </c>
      <c r="F366" s="4"/>
    </row>
    <row r="367" spans="1:6" ht="15.75">
      <c r="A367" s="62">
        <v>360</v>
      </c>
      <c r="B367" s="72">
        <f t="shared" si="27"/>
        <v>6944444.4444485456</v>
      </c>
      <c r="C367" s="72">
        <f t="shared" si="28"/>
        <v>6944444.444444444</v>
      </c>
      <c r="D367" s="66">
        <f t="shared" si="23"/>
        <v>62500.000000036911</v>
      </c>
      <c r="E367" s="75">
        <f t="shared" si="26"/>
        <v>7006944.4444444813</v>
      </c>
      <c r="F367" s="4"/>
    </row>
    <row r="368" spans="1:6" ht="15.75">
      <c r="A368" s="45" t="s">
        <v>34</v>
      </c>
      <c r="B368" s="4"/>
      <c r="C368" s="73">
        <f>SUM(C8:C367)</f>
        <v>2249999999.9999962</v>
      </c>
      <c r="D368" s="46">
        <f>SUM(D8:D367)</f>
        <v>3573187500</v>
      </c>
      <c r="E368" s="5"/>
      <c r="F368" s="4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08"/>
  <sheetViews>
    <sheetView topLeftCell="A289" workbookViewId="0">
      <selection sqref="A1:F308"/>
    </sheetView>
  </sheetViews>
  <sheetFormatPr defaultRowHeight="15"/>
  <cols>
    <col min="1" max="1" width="24.7109375" bestFit="1" customWidth="1"/>
    <col min="2" max="3" width="19.85546875" bestFit="1" customWidth="1"/>
    <col min="4" max="4" width="14.28515625" bestFit="1" customWidth="1"/>
    <col min="5" max="5" width="16.85546875" bestFit="1" customWidth="1"/>
    <col min="6" max="6" width="14.85546875" bestFit="1" customWidth="1"/>
  </cols>
  <sheetData>
    <row r="1" spans="1:6" ht="15.75">
      <c r="A1" s="1" t="s">
        <v>0</v>
      </c>
      <c r="B1" s="2">
        <v>300</v>
      </c>
      <c r="C1" s="3" t="s">
        <v>1</v>
      </c>
      <c r="D1" s="36"/>
      <c r="E1" s="36"/>
      <c r="F1" s="36"/>
    </row>
    <row r="2" spans="1:6" ht="15.75">
      <c r="A2" s="1" t="s">
        <v>2</v>
      </c>
      <c r="B2" s="6">
        <f>'[1]Tiến độ giải ngân'!G17</f>
        <v>2250000000</v>
      </c>
      <c r="C2" s="3" t="s">
        <v>3</v>
      </c>
      <c r="D2" s="36"/>
      <c r="E2" s="36"/>
      <c r="F2" s="36"/>
    </row>
    <row r="3" spans="1:6" ht="15.75">
      <c r="A3" s="1" t="s">
        <v>4</v>
      </c>
      <c r="B3" s="7">
        <v>5.5E-2</v>
      </c>
      <c r="C3" s="4"/>
      <c r="D3" s="36"/>
      <c r="E3" s="36"/>
      <c r="F3" s="36"/>
    </row>
    <row r="4" spans="1:6" ht="15.75">
      <c r="A4" s="1" t="s">
        <v>5</v>
      </c>
      <c r="B4" s="6">
        <v>36</v>
      </c>
      <c r="C4" s="4" t="s">
        <v>32</v>
      </c>
      <c r="D4" s="36"/>
      <c r="E4" s="36"/>
      <c r="F4" s="36"/>
    </row>
    <row r="5" spans="1:6" ht="15.75">
      <c r="A5" s="1" t="s">
        <v>6</v>
      </c>
      <c r="B5" s="7">
        <v>0.108</v>
      </c>
      <c r="C5" s="4"/>
      <c r="D5" s="4"/>
      <c r="E5" s="5"/>
      <c r="F5" s="4"/>
    </row>
    <row r="6" spans="1:6" ht="15.75">
      <c r="A6" s="67" t="s">
        <v>44</v>
      </c>
      <c r="B6" s="6">
        <v>36</v>
      </c>
      <c r="C6" s="68" t="s">
        <v>32</v>
      </c>
      <c r="D6" s="47"/>
      <c r="E6" s="5"/>
      <c r="F6" s="4"/>
    </row>
    <row r="7" spans="1:6" ht="15.75">
      <c r="A7" s="57" t="s">
        <v>7</v>
      </c>
      <c r="B7" s="57" t="s">
        <v>8</v>
      </c>
      <c r="C7" s="57" t="s">
        <v>9</v>
      </c>
      <c r="D7" s="58" t="s">
        <v>10</v>
      </c>
      <c r="E7" s="42" t="s">
        <v>11</v>
      </c>
      <c r="F7" s="4"/>
    </row>
    <row r="8" spans="1:6" ht="15.75">
      <c r="A8" s="59">
        <v>1</v>
      </c>
      <c r="B8" s="69">
        <f>'[1]Tiến độ giải ngân'!G10</f>
        <v>675000000</v>
      </c>
      <c r="C8" s="70">
        <v>0</v>
      </c>
      <c r="D8" s="60">
        <f>IF(A8&lt;=$B$4,B8*$B$3/12,B8*$B$5/12)</f>
        <v>3093750</v>
      </c>
      <c r="E8" s="74">
        <f>SUM(C8+D8)</f>
        <v>3093750</v>
      </c>
      <c r="F8" s="61" t="s">
        <v>33</v>
      </c>
    </row>
    <row r="9" spans="1:6" ht="15.75">
      <c r="A9" s="62">
        <v>2</v>
      </c>
      <c r="B9" s="72">
        <f>B8-C8</f>
        <v>675000000</v>
      </c>
      <c r="C9" s="71">
        <v>0</v>
      </c>
      <c r="D9" s="63">
        <f t="shared" ref="D9:D12" si="0">IF(A9&lt;=$B$4,B9*$B$3/12,B9*$B$5/12)</f>
        <v>3093750</v>
      </c>
      <c r="E9" s="75">
        <f t="shared" ref="E9:E12" si="1">SUM(C9+D9)</f>
        <v>3093750</v>
      </c>
      <c r="F9" s="64"/>
    </row>
    <row r="10" spans="1:6" ht="15.75">
      <c r="A10" s="62">
        <v>3</v>
      </c>
      <c r="B10" s="72">
        <f t="shared" ref="B10:B12" si="2">B9-C9</f>
        <v>675000000</v>
      </c>
      <c r="C10" s="71">
        <v>0</v>
      </c>
      <c r="D10" s="63">
        <f t="shared" si="0"/>
        <v>3093750</v>
      </c>
      <c r="E10" s="75">
        <f t="shared" si="1"/>
        <v>3093750</v>
      </c>
      <c r="F10" s="64"/>
    </row>
    <row r="11" spans="1:6" ht="15.75">
      <c r="A11" s="62">
        <v>4</v>
      </c>
      <c r="B11" s="72">
        <f t="shared" si="2"/>
        <v>675000000</v>
      </c>
      <c r="C11" s="71">
        <v>0</v>
      </c>
      <c r="D11" s="63">
        <f t="shared" si="0"/>
        <v>3093750</v>
      </c>
      <c r="E11" s="75">
        <f t="shared" si="1"/>
        <v>3093750</v>
      </c>
      <c r="F11" s="64"/>
    </row>
    <row r="12" spans="1:6" ht="15.75">
      <c r="A12" s="62">
        <v>5</v>
      </c>
      <c r="B12" s="72">
        <f t="shared" si="2"/>
        <v>675000000</v>
      </c>
      <c r="C12" s="71">
        <v>0</v>
      </c>
      <c r="D12" s="63">
        <f t="shared" si="0"/>
        <v>3093750</v>
      </c>
      <c r="E12" s="75">
        <f t="shared" si="1"/>
        <v>3093750</v>
      </c>
      <c r="F12" s="64"/>
    </row>
    <row r="13" spans="1:6" ht="15.75">
      <c r="A13" s="59">
        <v>6</v>
      </c>
      <c r="B13" s="69">
        <f>B12-C12+'Tiến độ thanh toán'!G11</f>
        <v>900000000</v>
      </c>
      <c r="C13" s="70">
        <v>0</v>
      </c>
      <c r="D13" s="65">
        <f>IF(A13&lt;=$B$4,B13*$B$3/12,B13*$B$5/12)</f>
        <v>4125000</v>
      </c>
      <c r="E13" s="74">
        <f t="shared" ref="E13:E76" si="3">SUM(C13+D13)</f>
        <v>4125000</v>
      </c>
      <c r="F13" s="61" t="s">
        <v>38</v>
      </c>
    </row>
    <row r="14" spans="1:6" ht="15.75">
      <c r="A14" s="62">
        <v>7</v>
      </c>
      <c r="B14" s="72">
        <f>B13-C13</f>
        <v>900000000</v>
      </c>
      <c r="C14" s="71">
        <v>0</v>
      </c>
      <c r="D14" s="66">
        <f t="shared" ref="D14:D16" si="4">IF(A14&lt;=$B$4,B14*$B$3/12,B14*$B$5/12)</f>
        <v>4125000</v>
      </c>
      <c r="E14" s="75">
        <f t="shared" si="3"/>
        <v>4125000</v>
      </c>
      <c r="F14" s="64"/>
    </row>
    <row r="15" spans="1:6" ht="15.75">
      <c r="A15" s="59">
        <v>8</v>
      </c>
      <c r="B15" s="69">
        <f>B14-C14+'Tiến độ thanh toán'!G12</f>
        <v>1125000000</v>
      </c>
      <c r="C15" s="70">
        <v>0</v>
      </c>
      <c r="D15" s="65">
        <f t="shared" si="4"/>
        <v>5156250</v>
      </c>
      <c r="E15" s="74">
        <f t="shared" si="3"/>
        <v>5156250</v>
      </c>
      <c r="F15" s="61" t="s">
        <v>39</v>
      </c>
    </row>
    <row r="16" spans="1:6" ht="15.75">
      <c r="A16" s="62">
        <v>9</v>
      </c>
      <c r="B16" s="72">
        <f>B15-C15</f>
        <v>1125000000</v>
      </c>
      <c r="C16" s="71">
        <v>0</v>
      </c>
      <c r="D16" s="66">
        <f t="shared" si="4"/>
        <v>5156250</v>
      </c>
      <c r="E16" s="75">
        <f t="shared" si="3"/>
        <v>5156250</v>
      </c>
      <c r="F16" s="64"/>
    </row>
    <row r="17" spans="1:6" ht="15.75">
      <c r="A17" s="59">
        <v>10</v>
      </c>
      <c r="B17" s="69">
        <f>B16-C16+'Tiến độ thanh toán'!G13</f>
        <v>1350000000</v>
      </c>
      <c r="C17" s="70">
        <v>0</v>
      </c>
      <c r="D17" s="65">
        <f>IF(A17&lt;=$B$4,B17*$B$3/12,B17*$B$5/12)</f>
        <v>6187500</v>
      </c>
      <c r="E17" s="74">
        <f t="shared" si="3"/>
        <v>6187500</v>
      </c>
      <c r="F17" s="61" t="s">
        <v>40</v>
      </c>
    </row>
    <row r="18" spans="1:6" ht="15.75">
      <c r="A18" s="62">
        <v>11</v>
      </c>
      <c r="B18" s="72">
        <f t="shared" ref="B18:B22" si="5">B17-C17</f>
        <v>1350000000</v>
      </c>
      <c r="C18" s="71">
        <v>0</v>
      </c>
      <c r="D18" s="66">
        <f t="shared" ref="D18:D81" si="6">IF(A18&lt;=$B$4,B18*$B$3/12,B18*$B$5/12)</f>
        <v>6187500</v>
      </c>
      <c r="E18" s="75">
        <f t="shared" si="3"/>
        <v>6187500</v>
      </c>
      <c r="F18" s="4"/>
    </row>
    <row r="19" spans="1:6" ht="15.75">
      <c r="A19" s="59">
        <v>12</v>
      </c>
      <c r="B19" s="69">
        <f>B18-C18+'Tiến độ thanh toán'!G14</f>
        <v>1575000000</v>
      </c>
      <c r="C19" s="70">
        <v>0</v>
      </c>
      <c r="D19" s="65">
        <f t="shared" si="6"/>
        <v>7218750</v>
      </c>
      <c r="E19" s="74">
        <f t="shared" si="3"/>
        <v>7218750</v>
      </c>
      <c r="F19" s="61" t="s">
        <v>41</v>
      </c>
    </row>
    <row r="20" spans="1:6" ht="15.75">
      <c r="A20" s="62">
        <v>13</v>
      </c>
      <c r="B20" s="72">
        <f t="shared" si="5"/>
        <v>1575000000</v>
      </c>
      <c r="C20" s="71">
        <v>0</v>
      </c>
      <c r="D20" s="66">
        <f t="shared" si="6"/>
        <v>7218750</v>
      </c>
      <c r="E20" s="75">
        <f t="shared" si="3"/>
        <v>7218750</v>
      </c>
      <c r="F20" s="4"/>
    </row>
    <row r="21" spans="1:6" ht="15.75">
      <c r="A21" s="62">
        <v>14</v>
      </c>
      <c r="B21" s="72">
        <f t="shared" si="5"/>
        <v>1575000000</v>
      </c>
      <c r="C21" s="71">
        <v>0</v>
      </c>
      <c r="D21" s="66">
        <f t="shared" si="6"/>
        <v>7218750</v>
      </c>
      <c r="E21" s="75">
        <f t="shared" si="3"/>
        <v>7218750</v>
      </c>
      <c r="F21" s="4"/>
    </row>
    <row r="22" spans="1:6" ht="15.75">
      <c r="A22" s="62">
        <v>15</v>
      </c>
      <c r="B22" s="72">
        <f t="shared" si="5"/>
        <v>1575000000</v>
      </c>
      <c r="C22" s="71">
        <v>0</v>
      </c>
      <c r="D22" s="66">
        <f t="shared" si="6"/>
        <v>7218750</v>
      </c>
      <c r="E22" s="75">
        <f t="shared" si="3"/>
        <v>7218750</v>
      </c>
      <c r="F22" s="4"/>
    </row>
    <row r="23" spans="1:6" ht="15.75">
      <c r="A23" s="62">
        <v>16</v>
      </c>
      <c r="B23" s="72">
        <f>B22-C22</f>
        <v>1575000000</v>
      </c>
      <c r="C23" s="71">
        <v>0</v>
      </c>
      <c r="D23" s="63">
        <f t="shared" si="6"/>
        <v>7218750</v>
      </c>
      <c r="E23" s="75">
        <f t="shared" si="3"/>
        <v>7218750</v>
      </c>
      <c r="F23" s="64"/>
    </row>
    <row r="24" spans="1:6" ht="15.75">
      <c r="A24" s="62">
        <v>17</v>
      </c>
      <c r="B24" s="72">
        <f>B23-C23</f>
        <v>1575000000</v>
      </c>
      <c r="C24" s="71">
        <v>0</v>
      </c>
      <c r="D24" s="66">
        <f t="shared" si="6"/>
        <v>7218750</v>
      </c>
      <c r="E24" s="75">
        <f t="shared" si="3"/>
        <v>7218750</v>
      </c>
      <c r="F24" s="4"/>
    </row>
    <row r="25" spans="1:6" ht="15.75">
      <c r="A25" s="59">
        <v>18</v>
      </c>
      <c r="B25" s="69">
        <f>B24-C24+'Tiến độ thanh toán'!G15</f>
        <v>2137500000</v>
      </c>
      <c r="C25" s="70">
        <v>0</v>
      </c>
      <c r="D25" s="65">
        <f t="shared" si="6"/>
        <v>9796875</v>
      </c>
      <c r="E25" s="74">
        <f t="shared" si="3"/>
        <v>9796875</v>
      </c>
      <c r="F25" s="61" t="s">
        <v>55</v>
      </c>
    </row>
    <row r="26" spans="1:6" ht="15.75">
      <c r="A26" s="62">
        <v>19</v>
      </c>
      <c r="B26" s="72">
        <f t="shared" ref="B26:B28" si="7">B25-C25</f>
        <v>2137500000</v>
      </c>
      <c r="C26" s="71">
        <v>0</v>
      </c>
      <c r="D26" s="66">
        <f t="shared" si="6"/>
        <v>9796875</v>
      </c>
      <c r="E26" s="75">
        <f t="shared" si="3"/>
        <v>9796875</v>
      </c>
      <c r="F26" s="4"/>
    </row>
    <row r="27" spans="1:6" ht="15.75">
      <c r="A27" s="62">
        <v>20</v>
      </c>
      <c r="B27" s="72">
        <f t="shared" si="7"/>
        <v>2137500000</v>
      </c>
      <c r="C27" s="71">
        <v>0</v>
      </c>
      <c r="D27" s="66">
        <f t="shared" si="6"/>
        <v>9796875</v>
      </c>
      <c r="E27" s="75">
        <f t="shared" si="3"/>
        <v>9796875</v>
      </c>
      <c r="F27" s="4"/>
    </row>
    <row r="28" spans="1:6" ht="15.75">
      <c r="A28" s="62">
        <v>21</v>
      </c>
      <c r="B28" s="72">
        <f t="shared" si="7"/>
        <v>2137500000</v>
      </c>
      <c r="C28" s="71">
        <v>0</v>
      </c>
      <c r="D28" s="66">
        <f t="shared" si="6"/>
        <v>9796875</v>
      </c>
      <c r="E28" s="75">
        <f t="shared" si="3"/>
        <v>9796875</v>
      </c>
      <c r="F28" s="4"/>
    </row>
    <row r="29" spans="1:6" ht="15.75">
      <c r="A29" s="62">
        <v>22</v>
      </c>
      <c r="B29" s="72">
        <f>B28-C28</f>
        <v>2137500000</v>
      </c>
      <c r="C29" s="71">
        <v>0</v>
      </c>
      <c r="D29" s="63">
        <f t="shared" si="6"/>
        <v>9796875</v>
      </c>
      <c r="E29" s="75">
        <f t="shared" si="3"/>
        <v>9796875</v>
      </c>
      <c r="F29" s="64"/>
    </row>
    <row r="30" spans="1:6" ht="15.75">
      <c r="A30" s="62">
        <v>23</v>
      </c>
      <c r="B30" s="72">
        <f>B29-C29</f>
        <v>2137500000</v>
      </c>
      <c r="C30" s="71">
        <v>0</v>
      </c>
      <c r="D30" s="66">
        <f t="shared" si="6"/>
        <v>9796875</v>
      </c>
      <c r="E30" s="75">
        <f t="shared" si="3"/>
        <v>9796875</v>
      </c>
      <c r="F30" s="4"/>
    </row>
    <row r="31" spans="1:6" ht="15.75">
      <c r="A31" s="59">
        <v>24</v>
      </c>
      <c r="B31" s="69">
        <f>B30-C30+'Tiến độ thanh toán'!G16</f>
        <v>2250000000</v>
      </c>
      <c r="C31" s="70">
        <v>0</v>
      </c>
      <c r="D31" s="65">
        <f t="shared" si="6"/>
        <v>10312500</v>
      </c>
      <c r="E31" s="74">
        <f t="shared" si="3"/>
        <v>10312500</v>
      </c>
      <c r="F31" s="61" t="s">
        <v>56</v>
      </c>
    </row>
    <row r="32" spans="1:6" ht="15.75">
      <c r="A32" s="62">
        <v>25</v>
      </c>
      <c r="B32" s="72">
        <f t="shared" ref="B32:B95" si="8">B31-C31</f>
        <v>2250000000</v>
      </c>
      <c r="C32" s="71">
        <v>0</v>
      </c>
      <c r="D32" s="66">
        <f t="shared" si="6"/>
        <v>10312500</v>
      </c>
      <c r="E32" s="75">
        <f t="shared" si="3"/>
        <v>10312500</v>
      </c>
      <c r="F32" s="4"/>
    </row>
    <row r="33" spans="1:6" ht="15.75">
      <c r="A33" s="62">
        <v>26</v>
      </c>
      <c r="B33" s="72">
        <f t="shared" si="8"/>
        <v>2250000000</v>
      </c>
      <c r="C33" s="71">
        <v>0</v>
      </c>
      <c r="D33" s="66">
        <f t="shared" si="6"/>
        <v>10312500</v>
      </c>
      <c r="E33" s="75">
        <f t="shared" si="3"/>
        <v>10312500</v>
      </c>
      <c r="F33" s="4"/>
    </row>
    <row r="34" spans="1:6" ht="15.75">
      <c r="A34" s="62">
        <v>27</v>
      </c>
      <c r="B34" s="72">
        <f t="shared" si="8"/>
        <v>2250000000</v>
      </c>
      <c r="C34" s="71">
        <v>0</v>
      </c>
      <c r="D34" s="66">
        <f t="shared" si="6"/>
        <v>10312500</v>
      </c>
      <c r="E34" s="75">
        <f t="shared" si="3"/>
        <v>10312500</v>
      </c>
      <c r="F34" s="4"/>
    </row>
    <row r="35" spans="1:6" ht="15.75">
      <c r="A35" s="62">
        <v>28</v>
      </c>
      <c r="B35" s="72">
        <f t="shared" si="8"/>
        <v>2250000000</v>
      </c>
      <c r="C35" s="71">
        <v>0</v>
      </c>
      <c r="D35" s="66">
        <f t="shared" si="6"/>
        <v>10312500</v>
      </c>
      <c r="E35" s="75">
        <f t="shared" si="3"/>
        <v>10312500</v>
      </c>
      <c r="F35" s="4"/>
    </row>
    <row r="36" spans="1:6" ht="15.75">
      <c r="A36" s="62">
        <v>29</v>
      </c>
      <c r="B36" s="72">
        <f t="shared" si="8"/>
        <v>2250000000</v>
      </c>
      <c r="C36" s="71">
        <v>0</v>
      </c>
      <c r="D36" s="66">
        <f t="shared" si="6"/>
        <v>10312500</v>
      </c>
      <c r="E36" s="75">
        <f t="shared" si="3"/>
        <v>10312500</v>
      </c>
      <c r="F36" s="4"/>
    </row>
    <row r="37" spans="1:6" ht="15.75">
      <c r="A37" s="62">
        <v>30</v>
      </c>
      <c r="B37" s="72">
        <f t="shared" si="8"/>
        <v>2250000000</v>
      </c>
      <c r="C37" s="71">
        <v>0</v>
      </c>
      <c r="D37" s="66">
        <f t="shared" si="6"/>
        <v>10312500</v>
      </c>
      <c r="E37" s="75">
        <f t="shared" si="3"/>
        <v>10312500</v>
      </c>
      <c r="F37" s="4"/>
    </row>
    <row r="38" spans="1:6" ht="15.75">
      <c r="A38" s="62">
        <v>31</v>
      </c>
      <c r="B38" s="72">
        <f t="shared" si="8"/>
        <v>2250000000</v>
      </c>
      <c r="C38" s="71">
        <v>0</v>
      </c>
      <c r="D38" s="66">
        <f t="shared" si="6"/>
        <v>10312500</v>
      </c>
      <c r="E38" s="75">
        <f t="shared" si="3"/>
        <v>10312500</v>
      </c>
      <c r="F38" s="4"/>
    </row>
    <row r="39" spans="1:6" ht="15.75">
      <c r="A39" s="62">
        <v>32</v>
      </c>
      <c r="B39" s="72">
        <f t="shared" si="8"/>
        <v>2250000000</v>
      </c>
      <c r="C39" s="71">
        <v>0</v>
      </c>
      <c r="D39" s="66">
        <f t="shared" si="6"/>
        <v>10312500</v>
      </c>
      <c r="E39" s="75">
        <f t="shared" si="3"/>
        <v>10312500</v>
      </c>
      <c r="F39" s="4"/>
    </row>
    <row r="40" spans="1:6" ht="15.75">
      <c r="A40" s="62">
        <v>33</v>
      </c>
      <c r="B40" s="72">
        <f t="shared" si="8"/>
        <v>2250000000</v>
      </c>
      <c r="C40" s="71">
        <v>0</v>
      </c>
      <c r="D40" s="66">
        <f t="shared" si="6"/>
        <v>10312500</v>
      </c>
      <c r="E40" s="75">
        <f t="shared" si="3"/>
        <v>10312500</v>
      </c>
      <c r="F40" s="4"/>
    </row>
    <row r="41" spans="1:6" ht="15.75">
      <c r="A41" s="62">
        <v>34</v>
      </c>
      <c r="B41" s="72">
        <f t="shared" si="8"/>
        <v>2250000000</v>
      </c>
      <c r="C41" s="71">
        <v>0</v>
      </c>
      <c r="D41" s="66">
        <f t="shared" si="6"/>
        <v>10312500</v>
      </c>
      <c r="E41" s="75">
        <f t="shared" si="3"/>
        <v>10312500</v>
      </c>
      <c r="F41" s="4"/>
    </row>
    <row r="42" spans="1:6" ht="15.75">
      <c r="A42" s="62">
        <v>35</v>
      </c>
      <c r="B42" s="72">
        <f t="shared" si="8"/>
        <v>2250000000</v>
      </c>
      <c r="C42" s="71">
        <v>0</v>
      </c>
      <c r="D42" s="66">
        <f t="shared" si="6"/>
        <v>10312500</v>
      </c>
      <c r="E42" s="75">
        <f t="shared" si="3"/>
        <v>10312500</v>
      </c>
      <c r="F42" s="4"/>
    </row>
    <row r="43" spans="1:6" ht="15.75">
      <c r="A43" s="62">
        <v>36</v>
      </c>
      <c r="B43" s="72">
        <f t="shared" si="8"/>
        <v>2250000000</v>
      </c>
      <c r="C43" s="71">
        <v>0</v>
      </c>
      <c r="D43" s="66">
        <f t="shared" si="6"/>
        <v>10312500</v>
      </c>
      <c r="E43" s="75">
        <f t="shared" si="3"/>
        <v>10312500</v>
      </c>
      <c r="F43" s="4"/>
    </row>
    <row r="44" spans="1:6" ht="15.75">
      <c r="A44" s="62">
        <v>37</v>
      </c>
      <c r="B44" s="72">
        <f>B43-C43</f>
        <v>2250000000</v>
      </c>
      <c r="C44" s="72">
        <f>$B$44/(B$1-$B$4)</f>
        <v>8522727.2727272734</v>
      </c>
      <c r="D44" s="66">
        <f t="shared" si="6"/>
        <v>20250000</v>
      </c>
      <c r="E44" s="75">
        <f t="shared" si="3"/>
        <v>28772727.272727273</v>
      </c>
      <c r="F44" s="4"/>
    </row>
    <row r="45" spans="1:6" ht="15.75">
      <c r="A45" s="62">
        <v>38</v>
      </c>
      <c r="B45" s="72">
        <f t="shared" si="8"/>
        <v>2241477272.7272725</v>
      </c>
      <c r="C45" s="72">
        <f t="shared" ref="C45:C108" si="9">$B$44/(B$1-$B$4)</f>
        <v>8522727.2727272734</v>
      </c>
      <c r="D45" s="66">
        <f t="shared" si="6"/>
        <v>20173295.454545453</v>
      </c>
      <c r="E45" s="75">
        <f t="shared" si="3"/>
        <v>28696022.727272727</v>
      </c>
      <c r="F45" s="4"/>
    </row>
    <row r="46" spans="1:6" ht="15.75">
      <c r="A46" s="62">
        <v>39</v>
      </c>
      <c r="B46" s="72">
        <f t="shared" si="8"/>
        <v>2232954545.454545</v>
      </c>
      <c r="C46" s="72">
        <f t="shared" si="9"/>
        <v>8522727.2727272734</v>
      </c>
      <c r="D46" s="66">
        <f t="shared" si="6"/>
        <v>20096590.909090903</v>
      </c>
      <c r="E46" s="75">
        <f t="shared" si="3"/>
        <v>28619318.181818176</v>
      </c>
      <c r="F46" s="4"/>
    </row>
    <row r="47" spans="1:6" ht="15.75">
      <c r="A47" s="62">
        <v>40</v>
      </c>
      <c r="B47" s="72">
        <f t="shared" si="8"/>
        <v>2224431818.1818175</v>
      </c>
      <c r="C47" s="72">
        <f t="shared" si="9"/>
        <v>8522727.2727272734</v>
      </c>
      <c r="D47" s="66">
        <f t="shared" si="6"/>
        <v>20019886.363636356</v>
      </c>
      <c r="E47" s="75">
        <f t="shared" si="3"/>
        <v>28542613.636363629</v>
      </c>
      <c r="F47" s="4"/>
    </row>
    <row r="48" spans="1:6" ht="15.75">
      <c r="A48" s="62">
        <v>41</v>
      </c>
      <c r="B48" s="72">
        <f t="shared" si="8"/>
        <v>2215909090.90909</v>
      </c>
      <c r="C48" s="72">
        <f t="shared" si="9"/>
        <v>8522727.2727272734</v>
      </c>
      <c r="D48" s="66">
        <f t="shared" si="6"/>
        <v>19943181.818181809</v>
      </c>
      <c r="E48" s="75">
        <f t="shared" si="3"/>
        <v>28465909.090909082</v>
      </c>
      <c r="F48" s="4"/>
    </row>
    <row r="49" spans="1:6" ht="15.75">
      <c r="A49" s="62">
        <v>42</v>
      </c>
      <c r="B49" s="72">
        <f t="shared" si="8"/>
        <v>2207386363.6363626</v>
      </c>
      <c r="C49" s="72">
        <f t="shared" si="9"/>
        <v>8522727.2727272734</v>
      </c>
      <c r="D49" s="66">
        <f t="shared" si="6"/>
        <v>19866477.272727262</v>
      </c>
      <c r="E49" s="75">
        <f t="shared" si="3"/>
        <v>28389204.545454536</v>
      </c>
      <c r="F49" s="4"/>
    </row>
    <row r="50" spans="1:6" ht="15.75">
      <c r="A50" s="62">
        <v>43</v>
      </c>
      <c r="B50" s="72">
        <f t="shared" si="8"/>
        <v>2198863636.3636351</v>
      </c>
      <c r="C50" s="72">
        <f t="shared" si="9"/>
        <v>8522727.2727272734</v>
      </c>
      <c r="D50" s="66">
        <f t="shared" si="6"/>
        <v>19789772.727272715</v>
      </c>
      <c r="E50" s="75">
        <f t="shared" si="3"/>
        <v>28312499.999999989</v>
      </c>
      <c r="F50" s="4"/>
    </row>
    <row r="51" spans="1:6" ht="15.75">
      <c r="A51" s="62">
        <v>44</v>
      </c>
      <c r="B51" s="72">
        <f t="shared" si="8"/>
        <v>2190340909.0909076</v>
      </c>
      <c r="C51" s="72">
        <f t="shared" si="9"/>
        <v>8522727.2727272734</v>
      </c>
      <c r="D51" s="66">
        <f t="shared" si="6"/>
        <v>19713068.181818169</v>
      </c>
      <c r="E51" s="75">
        <f t="shared" si="3"/>
        <v>28235795.454545442</v>
      </c>
      <c r="F51" s="4"/>
    </row>
    <row r="52" spans="1:6" ht="15.75">
      <c r="A52" s="62">
        <v>45</v>
      </c>
      <c r="B52" s="72">
        <f t="shared" si="8"/>
        <v>2181818181.8181801</v>
      </c>
      <c r="C52" s="72">
        <f t="shared" si="9"/>
        <v>8522727.2727272734</v>
      </c>
      <c r="D52" s="66">
        <f t="shared" si="6"/>
        <v>19636363.636363622</v>
      </c>
      <c r="E52" s="75">
        <f t="shared" si="3"/>
        <v>28159090.909090895</v>
      </c>
      <c r="F52" s="4"/>
    </row>
    <row r="53" spans="1:6" ht="15.75">
      <c r="A53" s="62">
        <v>46</v>
      </c>
      <c r="B53" s="72">
        <f t="shared" si="8"/>
        <v>2173295454.5454526</v>
      </c>
      <c r="C53" s="72">
        <f t="shared" si="9"/>
        <v>8522727.2727272734</v>
      </c>
      <c r="D53" s="66">
        <f t="shared" si="6"/>
        <v>19559659.090909075</v>
      </c>
      <c r="E53" s="75">
        <f t="shared" si="3"/>
        <v>28082386.363636348</v>
      </c>
      <c r="F53" s="4"/>
    </row>
    <row r="54" spans="1:6" ht="15.75">
      <c r="A54" s="62">
        <v>47</v>
      </c>
      <c r="B54" s="72">
        <f t="shared" si="8"/>
        <v>2164772727.2727251</v>
      </c>
      <c r="C54" s="72">
        <f t="shared" si="9"/>
        <v>8522727.2727272734</v>
      </c>
      <c r="D54" s="66">
        <f t="shared" si="6"/>
        <v>19482954.545454528</v>
      </c>
      <c r="E54" s="75">
        <f t="shared" si="3"/>
        <v>28005681.818181802</v>
      </c>
      <c r="F54" s="4"/>
    </row>
    <row r="55" spans="1:6" ht="15.75">
      <c r="A55" s="62">
        <v>48</v>
      </c>
      <c r="B55" s="72">
        <f t="shared" si="8"/>
        <v>2156249999.9999976</v>
      </c>
      <c r="C55" s="72">
        <f t="shared" si="9"/>
        <v>8522727.2727272734</v>
      </c>
      <c r="D55" s="66">
        <f t="shared" si="6"/>
        <v>19406249.999999978</v>
      </c>
      <c r="E55" s="75">
        <f t="shared" si="3"/>
        <v>27928977.272727251</v>
      </c>
      <c r="F55" s="4"/>
    </row>
    <row r="56" spans="1:6" ht="15.75">
      <c r="A56" s="62">
        <v>49</v>
      </c>
      <c r="B56" s="72">
        <f t="shared" si="8"/>
        <v>2147727272.7272701</v>
      </c>
      <c r="C56" s="72">
        <f t="shared" si="9"/>
        <v>8522727.2727272734</v>
      </c>
      <c r="D56" s="66">
        <f t="shared" si="6"/>
        <v>19329545.454545431</v>
      </c>
      <c r="E56" s="75">
        <f t="shared" si="3"/>
        <v>27852272.727272704</v>
      </c>
      <c r="F56" s="4"/>
    </row>
    <row r="57" spans="1:6" ht="15.75">
      <c r="A57" s="62">
        <v>50</v>
      </c>
      <c r="B57" s="72">
        <f t="shared" si="8"/>
        <v>2139204545.4545429</v>
      </c>
      <c r="C57" s="72">
        <f t="shared" si="9"/>
        <v>8522727.2727272734</v>
      </c>
      <c r="D57" s="66">
        <f t="shared" si="6"/>
        <v>19252840.909090888</v>
      </c>
      <c r="E57" s="75">
        <f t="shared" si="3"/>
        <v>27775568.181818161</v>
      </c>
      <c r="F57" s="4"/>
    </row>
    <row r="58" spans="1:6" ht="15.75">
      <c r="A58" s="62">
        <v>51</v>
      </c>
      <c r="B58" s="72">
        <f t="shared" si="8"/>
        <v>2130681818.1818156</v>
      </c>
      <c r="C58" s="72">
        <f t="shared" si="9"/>
        <v>8522727.2727272734</v>
      </c>
      <c r="D58" s="66">
        <f t="shared" si="6"/>
        <v>19176136.363636341</v>
      </c>
      <c r="E58" s="75">
        <f t="shared" si="3"/>
        <v>27698863.636363614</v>
      </c>
      <c r="F58" s="4"/>
    </row>
    <row r="59" spans="1:6" ht="15.75">
      <c r="A59" s="62">
        <v>52</v>
      </c>
      <c r="B59" s="72">
        <f t="shared" si="8"/>
        <v>2122159090.9090884</v>
      </c>
      <c r="C59" s="72">
        <f t="shared" si="9"/>
        <v>8522727.2727272734</v>
      </c>
      <c r="D59" s="66">
        <f t="shared" si="6"/>
        <v>19099431.818181794</v>
      </c>
      <c r="E59" s="75">
        <f t="shared" si="3"/>
        <v>27622159.090909068</v>
      </c>
      <c r="F59" s="4"/>
    </row>
    <row r="60" spans="1:6" ht="15.75">
      <c r="A60" s="62">
        <v>53</v>
      </c>
      <c r="B60" s="72">
        <f t="shared" si="8"/>
        <v>2113636363.6363611</v>
      </c>
      <c r="C60" s="72">
        <f t="shared" si="9"/>
        <v>8522727.2727272734</v>
      </c>
      <c r="D60" s="66">
        <f t="shared" si="6"/>
        <v>19022727.272727251</v>
      </c>
      <c r="E60" s="75">
        <f t="shared" si="3"/>
        <v>27545454.545454524</v>
      </c>
      <c r="F60" s="4"/>
    </row>
    <row r="61" spans="1:6" ht="15.75">
      <c r="A61" s="62">
        <v>54</v>
      </c>
      <c r="B61" s="72">
        <f t="shared" si="8"/>
        <v>2105113636.3636339</v>
      </c>
      <c r="C61" s="72">
        <f t="shared" si="9"/>
        <v>8522727.2727272734</v>
      </c>
      <c r="D61" s="66">
        <f t="shared" si="6"/>
        <v>18946022.727272704</v>
      </c>
      <c r="E61" s="75">
        <f t="shared" si="3"/>
        <v>27468749.999999978</v>
      </c>
      <c r="F61" s="4"/>
    </row>
    <row r="62" spans="1:6" ht="15.75">
      <c r="A62" s="62">
        <v>55</v>
      </c>
      <c r="B62" s="72">
        <f t="shared" si="8"/>
        <v>2096590909.0909066</v>
      </c>
      <c r="C62" s="72">
        <f t="shared" si="9"/>
        <v>8522727.2727272734</v>
      </c>
      <c r="D62" s="66">
        <f t="shared" si="6"/>
        <v>18869318.181818161</v>
      </c>
      <c r="E62" s="75">
        <f t="shared" si="3"/>
        <v>27392045.454545435</v>
      </c>
      <c r="F62" s="4"/>
    </row>
    <row r="63" spans="1:6" ht="15.75">
      <c r="A63" s="62">
        <v>56</v>
      </c>
      <c r="B63" s="72">
        <f t="shared" si="8"/>
        <v>2088068181.8181794</v>
      </c>
      <c r="C63" s="72">
        <f t="shared" si="9"/>
        <v>8522727.2727272734</v>
      </c>
      <c r="D63" s="66">
        <f t="shared" si="6"/>
        <v>18792613.636363614</v>
      </c>
      <c r="E63" s="75">
        <f t="shared" si="3"/>
        <v>27315340.909090888</v>
      </c>
      <c r="F63" s="4"/>
    </row>
    <row r="64" spans="1:6" ht="15.75">
      <c r="A64" s="62">
        <v>57</v>
      </c>
      <c r="B64" s="72">
        <f t="shared" si="8"/>
        <v>2079545454.5454521</v>
      </c>
      <c r="C64" s="72">
        <f t="shared" si="9"/>
        <v>8522727.2727272734</v>
      </c>
      <c r="D64" s="66">
        <f t="shared" si="6"/>
        <v>18715909.090909068</v>
      </c>
      <c r="E64" s="75">
        <f t="shared" si="3"/>
        <v>27238636.363636341</v>
      </c>
      <c r="F64" s="4"/>
    </row>
    <row r="65" spans="1:6" ht="15.75">
      <c r="A65" s="62">
        <v>58</v>
      </c>
      <c r="B65" s="72">
        <f t="shared" si="8"/>
        <v>2071022727.2727249</v>
      </c>
      <c r="C65" s="72">
        <f t="shared" si="9"/>
        <v>8522727.2727272734</v>
      </c>
      <c r="D65" s="66">
        <f t="shared" si="6"/>
        <v>18639204.545454524</v>
      </c>
      <c r="E65" s="75">
        <f t="shared" si="3"/>
        <v>27161931.818181798</v>
      </c>
      <c r="F65" s="4"/>
    </row>
    <row r="66" spans="1:6" ht="15.75">
      <c r="A66" s="62">
        <v>59</v>
      </c>
      <c r="B66" s="72">
        <f t="shared" si="8"/>
        <v>2062499999.9999976</v>
      </c>
      <c r="C66" s="72">
        <f t="shared" si="9"/>
        <v>8522727.2727272734</v>
      </c>
      <c r="D66" s="66">
        <f t="shared" si="6"/>
        <v>18562499.999999978</v>
      </c>
      <c r="E66" s="75">
        <f t="shared" si="3"/>
        <v>27085227.272727251</v>
      </c>
      <c r="F66" s="4"/>
    </row>
    <row r="67" spans="1:6" ht="15.75">
      <c r="A67" s="62">
        <v>60</v>
      </c>
      <c r="B67" s="72">
        <f t="shared" si="8"/>
        <v>2053977272.7272704</v>
      </c>
      <c r="C67" s="72">
        <f t="shared" si="9"/>
        <v>8522727.2727272734</v>
      </c>
      <c r="D67" s="66">
        <f t="shared" si="6"/>
        <v>18485795.454545435</v>
      </c>
      <c r="E67" s="75">
        <f t="shared" si="3"/>
        <v>27008522.727272708</v>
      </c>
      <c r="F67" s="4"/>
    </row>
    <row r="68" spans="1:6" ht="15.75">
      <c r="A68" s="62">
        <v>61</v>
      </c>
      <c r="B68" s="72">
        <f t="shared" si="8"/>
        <v>2045454545.4545431</v>
      </c>
      <c r="C68" s="72">
        <f t="shared" si="9"/>
        <v>8522727.2727272734</v>
      </c>
      <c r="D68" s="66">
        <f t="shared" si="6"/>
        <v>18409090.909090888</v>
      </c>
      <c r="E68" s="75">
        <f t="shared" si="3"/>
        <v>26931818.181818161</v>
      </c>
      <c r="F68" s="4"/>
    </row>
    <row r="69" spans="1:6" ht="15.75">
      <c r="A69" s="62">
        <v>62</v>
      </c>
      <c r="B69" s="72">
        <f t="shared" si="8"/>
        <v>2036931818.1818159</v>
      </c>
      <c r="C69" s="72">
        <f t="shared" si="9"/>
        <v>8522727.2727272734</v>
      </c>
      <c r="D69" s="66">
        <f t="shared" si="6"/>
        <v>18332386.363636341</v>
      </c>
      <c r="E69" s="75">
        <f t="shared" si="3"/>
        <v>26855113.636363614</v>
      </c>
      <c r="F69" s="4"/>
    </row>
    <row r="70" spans="1:6" ht="15.75">
      <c r="A70" s="62">
        <v>63</v>
      </c>
      <c r="B70" s="72">
        <f t="shared" si="8"/>
        <v>2028409090.9090886</v>
      </c>
      <c r="C70" s="72">
        <f t="shared" si="9"/>
        <v>8522727.2727272734</v>
      </c>
      <c r="D70" s="66">
        <f t="shared" si="6"/>
        <v>18255681.818181798</v>
      </c>
      <c r="E70" s="75">
        <f t="shared" si="3"/>
        <v>26778409.090909071</v>
      </c>
      <c r="F70" s="4"/>
    </row>
    <row r="71" spans="1:6" ht="15.75">
      <c r="A71" s="62">
        <v>64</v>
      </c>
      <c r="B71" s="72">
        <f t="shared" si="8"/>
        <v>2019886363.6363614</v>
      </c>
      <c r="C71" s="72">
        <f t="shared" si="9"/>
        <v>8522727.2727272734</v>
      </c>
      <c r="D71" s="66">
        <f t="shared" si="6"/>
        <v>18178977.272727251</v>
      </c>
      <c r="E71" s="75">
        <f t="shared" si="3"/>
        <v>26701704.545454524</v>
      </c>
      <c r="F71" s="4"/>
    </row>
    <row r="72" spans="1:6" ht="15.75">
      <c r="A72" s="62">
        <v>65</v>
      </c>
      <c r="B72" s="72">
        <f t="shared" si="8"/>
        <v>2011363636.3636341</v>
      </c>
      <c r="C72" s="72">
        <f t="shared" si="9"/>
        <v>8522727.2727272734</v>
      </c>
      <c r="D72" s="66">
        <f t="shared" si="6"/>
        <v>18102272.727272708</v>
      </c>
      <c r="E72" s="75">
        <f t="shared" si="3"/>
        <v>26624999.999999981</v>
      </c>
      <c r="F72" s="4"/>
    </row>
    <row r="73" spans="1:6" ht="15.75">
      <c r="A73" s="62">
        <v>66</v>
      </c>
      <c r="B73" s="72">
        <f t="shared" si="8"/>
        <v>2002840909.0909069</v>
      </c>
      <c r="C73" s="72">
        <f t="shared" si="9"/>
        <v>8522727.2727272734</v>
      </c>
      <c r="D73" s="66">
        <f t="shared" si="6"/>
        <v>18025568.181818161</v>
      </c>
      <c r="E73" s="75">
        <f t="shared" si="3"/>
        <v>26548295.454545435</v>
      </c>
      <c r="F73" s="4"/>
    </row>
    <row r="74" spans="1:6" ht="15.75">
      <c r="A74" s="62">
        <v>67</v>
      </c>
      <c r="B74" s="72">
        <f t="shared" si="8"/>
        <v>1994318181.8181796</v>
      </c>
      <c r="C74" s="72">
        <f t="shared" si="9"/>
        <v>8522727.2727272734</v>
      </c>
      <c r="D74" s="66">
        <f t="shared" si="6"/>
        <v>17948863.636363614</v>
      </c>
      <c r="E74" s="75">
        <f t="shared" si="3"/>
        <v>26471590.909090888</v>
      </c>
      <c r="F74" s="4"/>
    </row>
    <row r="75" spans="1:6" ht="15.75">
      <c r="A75" s="62">
        <v>68</v>
      </c>
      <c r="B75" s="72">
        <f t="shared" si="8"/>
        <v>1985795454.5454524</v>
      </c>
      <c r="C75" s="72">
        <f t="shared" si="9"/>
        <v>8522727.2727272734</v>
      </c>
      <c r="D75" s="66">
        <f t="shared" si="6"/>
        <v>17872159.090909071</v>
      </c>
      <c r="E75" s="75">
        <f t="shared" si="3"/>
        <v>26394886.363636345</v>
      </c>
      <c r="F75" s="4"/>
    </row>
    <row r="76" spans="1:6" ht="15.75">
      <c r="A76" s="62">
        <v>69</v>
      </c>
      <c r="B76" s="72">
        <f t="shared" si="8"/>
        <v>1977272727.2727251</v>
      </c>
      <c r="C76" s="72">
        <f t="shared" si="9"/>
        <v>8522727.2727272734</v>
      </c>
      <c r="D76" s="66">
        <f t="shared" si="6"/>
        <v>17795454.545454528</v>
      </c>
      <c r="E76" s="75">
        <f t="shared" si="3"/>
        <v>26318181.818181802</v>
      </c>
      <c r="F76" s="4"/>
    </row>
    <row r="77" spans="1:6" ht="15.75">
      <c r="A77" s="62">
        <v>70</v>
      </c>
      <c r="B77" s="72">
        <f t="shared" si="8"/>
        <v>1968749999.9999979</v>
      </c>
      <c r="C77" s="72">
        <f t="shared" si="9"/>
        <v>8522727.2727272734</v>
      </c>
      <c r="D77" s="66">
        <f t="shared" si="6"/>
        <v>17718749.999999981</v>
      </c>
      <c r="E77" s="75">
        <f t="shared" ref="E77:E140" si="10">SUM(C77+D77)</f>
        <v>26241477.272727255</v>
      </c>
      <c r="F77" s="4"/>
    </row>
    <row r="78" spans="1:6" ht="15.75">
      <c r="A78" s="62">
        <v>71</v>
      </c>
      <c r="B78" s="72">
        <f t="shared" si="8"/>
        <v>1960227272.7272706</v>
      </c>
      <c r="C78" s="72">
        <f t="shared" si="9"/>
        <v>8522727.2727272734</v>
      </c>
      <c r="D78" s="66">
        <f t="shared" si="6"/>
        <v>17642045.454545435</v>
      </c>
      <c r="E78" s="75">
        <f t="shared" si="10"/>
        <v>26164772.727272708</v>
      </c>
      <c r="F78" s="4"/>
    </row>
    <row r="79" spans="1:6" ht="15.75">
      <c r="A79" s="62">
        <v>72</v>
      </c>
      <c r="B79" s="72">
        <f t="shared" si="8"/>
        <v>1951704545.4545434</v>
      </c>
      <c r="C79" s="72">
        <f t="shared" si="9"/>
        <v>8522727.2727272734</v>
      </c>
      <c r="D79" s="66">
        <f t="shared" si="6"/>
        <v>17565340.909090888</v>
      </c>
      <c r="E79" s="75">
        <f t="shared" si="10"/>
        <v>26088068.181818161</v>
      </c>
      <c r="F79" s="4"/>
    </row>
    <row r="80" spans="1:6" ht="15.75">
      <c r="A80" s="62">
        <v>73</v>
      </c>
      <c r="B80" s="72">
        <f t="shared" si="8"/>
        <v>1943181818.1818161</v>
      </c>
      <c r="C80" s="72">
        <f t="shared" si="9"/>
        <v>8522727.2727272734</v>
      </c>
      <c r="D80" s="66">
        <f t="shared" si="6"/>
        <v>17488636.363636345</v>
      </c>
      <c r="E80" s="75">
        <f t="shared" si="10"/>
        <v>26011363.636363618</v>
      </c>
      <c r="F80" s="4"/>
    </row>
    <row r="81" spans="1:6" ht="15.75">
      <c r="A81" s="62">
        <v>74</v>
      </c>
      <c r="B81" s="72">
        <f t="shared" si="8"/>
        <v>1934659090.9090889</v>
      </c>
      <c r="C81" s="72">
        <f t="shared" si="9"/>
        <v>8522727.2727272734</v>
      </c>
      <c r="D81" s="66">
        <f t="shared" si="6"/>
        <v>17411931.818181802</v>
      </c>
      <c r="E81" s="75">
        <f t="shared" si="10"/>
        <v>25934659.090909075</v>
      </c>
      <c r="F81" s="4"/>
    </row>
    <row r="82" spans="1:6" ht="15.75">
      <c r="A82" s="62">
        <v>75</v>
      </c>
      <c r="B82" s="72">
        <f t="shared" si="8"/>
        <v>1926136363.6363616</v>
      </c>
      <c r="C82" s="72">
        <f t="shared" si="9"/>
        <v>8522727.2727272734</v>
      </c>
      <c r="D82" s="66">
        <f t="shared" ref="D82:D145" si="11">IF(A82&lt;=$B$4,B82*$B$3/12,B82*$B$5/12)</f>
        <v>17335227.272727255</v>
      </c>
      <c r="E82" s="75">
        <f t="shared" si="10"/>
        <v>25857954.545454528</v>
      </c>
      <c r="F82" s="4"/>
    </row>
    <row r="83" spans="1:6" ht="15.75">
      <c r="A83" s="62">
        <v>76</v>
      </c>
      <c r="B83" s="72">
        <f t="shared" si="8"/>
        <v>1917613636.3636343</v>
      </c>
      <c r="C83" s="72">
        <f t="shared" si="9"/>
        <v>8522727.2727272734</v>
      </c>
      <c r="D83" s="66">
        <f t="shared" si="11"/>
        <v>17258522.727272708</v>
      </c>
      <c r="E83" s="75">
        <f t="shared" si="10"/>
        <v>25781249.999999981</v>
      </c>
      <c r="F83" s="4"/>
    </row>
    <row r="84" spans="1:6" ht="15.75">
      <c r="A84" s="62">
        <v>77</v>
      </c>
      <c r="B84" s="72">
        <f t="shared" si="8"/>
        <v>1909090909.0909071</v>
      </c>
      <c r="C84" s="72">
        <f t="shared" si="9"/>
        <v>8522727.2727272734</v>
      </c>
      <c r="D84" s="66">
        <f t="shared" si="11"/>
        <v>17181818.181818165</v>
      </c>
      <c r="E84" s="75">
        <f t="shared" si="10"/>
        <v>25704545.454545438</v>
      </c>
      <c r="F84" s="4"/>
    </row>
    <row r="85" spans="1:6" ht="15.75">
      <c r="A85" s="62">
        <v>78</v>
      </c>
      <c r="B85" s="72">
        <f t="shared" si="8"/>
        <v>1900568181.8181798</v>
      </c>
      <c r="C85" s="72">
        <f t="shared" si="9"/>
        <v>8522727.2727272734</v>
      </c>
      <c r="D85" s="66">
        <f t="shared" si="11"/>
        <v>17105113.636363618</v>
      </c>
      <c r="E85" s="75">
        <f t="shared" si="10"/>
        <v>25627840.909090891</v>
      </c>
      <c r="F85" s="4"/>
    </row>
    <row r="86" spans="1:6" ht="15.75">
      <c r="A86" s="62">
        <v>79</v>
      </c>
      <c r="B86" s="72">
        <f t="shared" si="8"/>
        <v>1892045454.5454526</v>
      </c>
      <c r="C86" s="72">
        <f t="shared" si="9"/>
        <v>8522727.2727272734</v>
      </c>
      <c r="D86" s="66">
        <f t="shared" si="11"/>
        <v>17028409.090909075</v>
      </c>
      <c r="E86" s="75">
        <f t="shared" si="10"/>
        <v>25551136.363636348</v>
      </c>
      <c r="F86" s="4"/>
    </row>
    <row r="87" spans="1:6" ht="15.75">
      <c r="A87" s="62">
        <v>80</v>
      </c>
      <c r="B87" s="72">
        <f t="shared" si="8"/>
        <v>1883522727.2727253</v>
      </c>
      <c r="C87" s="72">
        <f t="shared" si="9"/>
        <v>8522727.2727272734</v>
      </c>
      <c r="D87" s="66">
        <f t="shared" si="11"/>
        <v>16951704.545454528</v>
      </c>
      <c r="E87" s="75">
        <f t="shared" si="10"/>
        <v>25474431.818181802</v>
      </c>
      <c r="F87" s="4"/>
    </row>
    <row r="88" spans="1:6" ht="15.75">
      <c r="A88" s="62">
        <v>81</v>
      </c>
      <c r="B88" s="72">
        <f t="shared" si="8"/>
        <v>1874999999.9999981</v>
      </c>
      <c r="C88" s="72">
        <f t="shared" si="9"/>
        <v>8522727.2727272734</v>
      </c>
      <c r="D88" s="66">
        <f t="shared" si="11"/>
        <v>16874999.999999981</v>
      </c>
      <c r="E88" s="75">
        <f t="shared" si="10"/>
        <v>25397727.272727255</v>
      </c>
      <c r="F88" s="4"/>
    </row>
    <row r="89" spans="1:6" ht="15.75">
      <c r="A89" s="62">
        <v>82</v>
      </c>
      <c r="B89" s="72">
        <f t="shared" si="8"/>
        <v>1866477272.7272708</v>
      </c>
      <c r="C89" s="72">
        <f t="shared" si="9"/>
        <v>8522727.2727272734</v>
      </c>
      <c r="D89" s="66">
        <f t="shared" si="11"/>
        <v>16798295.454545438</v>
      </c>
      <c r="E89" s="75">
        <f t="shared" si="10"/>
        <v>25321022.727272712</v>
      </c>
      <c r="F89" s="4"/>
    </row>
    <row r="90" spans="1:6" ht="15.75">
      <c r="A90" s="62">
        <v>83</v>
      </c>
      <c r="B90" s="72">
        <f t="shared" si="8"/>
        <v>1857954545.4545436</v>
      </c>
      <c r="C90" s="72">
        <f t="shared" si="9"/>
        <v>8522727.2727272734</v>
      </c>
      <c r="D90" s="66">
        <f t="shared" si="11"/>
        <v>16721590.909090891</v>
      </c>
      <c r="E90" s="75">
        <f t="shared" si="10"/>
        <v>25244318.181818165</v>
      </c>
      <c r="F90" s="4"/>
    </row>
    <row r="91" spans="1:6" ht="15.75">
      <c r="A91" s="62">
        <v>84</v>
      </c>
      <c r="B91" s="72">
        <f t="shared" si="8"/>
        <v>1849431818.1818163</v>
      </c>
      <c r="C91" s="72">
        <f t="shared" si="9"/>
        <v>8522727.2727272734</v>
      </c>
      <c r="D91" s="66">
        <f t="shared" si="11"/>
        <v>16644886.363636347</v>
      </c>
      <c r="E91" s="75">
        <f t="shared" si="10"/>
        <v>25167613.636363618</v>
      </c>
      <c r="F91" s="4"/>
    </row>
    <row r="92" spans="1:6" ht="15.75">
      <c r="A92" s="62">
        <v>85</v>
      </c>
      <c r="B92" s="72">
        <f t="shared" si="8"/>
        <v>1840909090.9090891</v>
      </c>
      <c r="C92" s="72">
        <f t="shared" si="9"/>
        <v>8522727.2727272734</v>
      </c>
      <c r="D92" s="66">
        <f t="shared" si="11"/>
        <v>16568181.818181803</v>
      </c>
      <c r="E92" s="75">
        <f t="shared" si="10"/>
        <v>25090909.090909079</v>
      </c>
      <c r="F92" s="4"/>
    </row>
    <row r="93" spans="1:6" ht="15.75">
      <c r="A93" s="62">
        <v>86</v>
      </c>
      <c r="B93" s="72">
        <f t="shared" si="8"/>
        <v>1832386363.6363618</v>
      </c>
      <c r="C93" s="72">
        <f t="shared" si="9"/>
        <v>8522727.2727272734</v>
      </c>
      <c r="D93" s="66">
        <f t="shared" si="11"/>
        <v>16491477.272727257</v>
      </c>
      <c r="E93" s="75">
        <f t="shared" si="10"/>
        <v>25014204.545454532</v>
      </c>
      <c r="F93" s="4"/>
    </row>
    <row r="94" spans="1:6" ht="15.75">
      <c r="A94" s="62">
        <v>87</v>
      </c>
      <c r="B94" s="72">
        <f t="shared" si="8"/>
        <v>1823863636.3636346</v>
      </c>
      <c r="C94" s="72">
        <f t="shared" si="9"/>
        <v>8522727.2727272734</v>
      </c>
      <c r="D94" s="66">
        <f t="shared" si="11"/>
        <v>16414772.727272712</v>
      </c>
      <c r="E94" s="75">
        <f t="shared" si="10"/>
        <v>24937499.999999985</v>
      </c>
      <c r="F94" s="4"/>
    </row>
    <row r="95" spans="1:6" ht="15.75">
      <c r="A95" s="62">
        <v>88</v>
      </c>
      <c r="B95" s="72">
        <f t="shared" si="8"/>
        <v>1815340909.0909073</v>
      </c>
      <c r="C95" s="72">
        <f t="shared" si="9"/>
        <v>8522727.2727272734</v>
      </c>
      <c r="D95" s="66">
        <f t="shared" si="11"/>
        <v>16338068.181818165</v>
      </c>
      <c r="E95" s="75">
        <f t="shared" si="10"/>
        <v>24860795.454545438</v>
      </c>
      <c r="F95" s="4"/>
    </row>
    <row r="96" spans="1:6" ht="15.75">
      <c r="A96" s="62">
        <v>89</v>
      </c>
      <c r="B96" s="72">
        <f t="shared" ref="B96:B159" si="12">B95-C95</f>
        <v>1806818181.8181801</v>
      </c>
      <c r="C96" s="72">
        <f t="shared" si="9"/>
        <v>8522727.2727272734</v>
      </c>
      <c r="D96" s="66">
        <f t="shared" si="11"/>
        <v>16261363.63636362</v>
      </c>
      <c r="E96" s="75">
        <f t="shared" si="10"/>
        <v>24784090.909090891</v>
      </c>
      <c r="F96" s="4"/>
    </row>
    <row r="97" spans="1:6" ht="15.75">
      <c r="A97" s="62">
        <v>90</v>
      </c>
      <c r="B97" s="72">
        <f t="shared" si="12"/>
        <v>1798295454.5454528</v>
      </c>
      <c r="C97" s="72">
        <f t="shared" si="9"/>
        <v>8522727.2727272734</v>
      </c>
      <c r="D97" s="66">
        <f t="shared" si="11"/>
        <v>16184659.090909077</v>
      </c>
      <c r="E97" s="75">
        <f t="shared" si="10"/>
        <v>24707386.363636352</v>
      </c>
      <c r="F97" s="4"/>
    </row>
    <row r="98" spans="1:6" ht="15.75">
      <c r="A98" s="62">
        <v>91</v>
      </c>
      <c r="B98" s="72">
        <f t="shared" si="12"/>
        <v>1789772727.2727256</v>
      </c>
      <c r="C98" s="72">
        <f t="shared" si="9"/>
        <v>8522727.2727272734</v>
      </c>
      <c r="D98" s="66">
        <f t="shared" si="11"/>
        <v>16107954.54545453</v>
      </c>
      <c r="E98" s="75">
        <f t="shared" si="10"/>
        <v>24630681.818181805</v>
      </c>
      <c r="F98" s="4"/>
    </row>
    <row r="99" spans="1:6" ht="15.75">
      <c r="A99" s="62">
        <v>92</v>
      </c>
      <c r="B99" s="72">
        <f t="shared" si="12"/>
        <v>1781249999.9999983</v>
      </c>
      <c r="C99" s="72">
        <f t="shared" si="9"/>
        <v>8522727.2727272734</v>
      </c>
      <c r="D99" s="66">
        <f t="shared" si="11"/>
        <v>16031249.999999985</v>
      </c>
      <c r="E99" s="75">
        <f t="shared" si="10"/>
        <v>24553977.272727259</v>
      </c>
      <c r="F99" s="4"/>
    </row>
    <row r="100" spans="1:6" ht="15.75">
      <c r="A100" s="62">
        <v>93</v>
      </c>
      <c r="B100" s="72">
        <f t="shared" si="12"/>
        <v>1772727272.7272711</v>
      </c>
      <c r="C100" s="72">
        <f t="shared" si="9"/>
        <v>8522727.2727272734</v>
      </c>
      <c r="D100" s="66">
        <f t="shared" si="11"/>
        <v>15954545.45454544</v>
      </c>
      <c r="E100" s="75">
        <f t="shared" si="10"/>
        <v>24477272.727272712</v>
      </c>
      <c r="F100" s="4"/>
    </row>
    <row r="101" spans="1:6" ht="15.75">
      <c r="A101" s="62">
        <v>94</v>
      </c>
      <c r="B101" s="72">
        <f t="shared" si="12"/>
        <v>1764204545.4545438</v>
      </c>
      <c r="C101" s="72">
        <f t="shared" si="9"/>
        <v>8522727.2727272734</v>
      </c>
      <c r="D101" s="66">
        <f t="shared" si="11"/>
        <v>15877840.909090893</v>
      </c>
      <c r="E101" s="75">
        <f t="shared" si="10"/>
        <v>24400568.181818165</v>
      </c>
      <c r="F101" s="4"/>
    </row>
    <row r="102" spans="1:6" ht="15.75">
      <c r="A102" s="62">
        <v>95</v>
      </c>
      <c r="B102" s="72">
        <f t="shared" si="12"/>
        <v>1755681818.1818166</v>
      </c>
      <c r="C102" s="72">
        <f t="shared" si="9"/>
        <v>8522727.2727272734</v>
      </c>
      <c r="D102" s="66">
        <f t="shared" si="11"/>
        <v>15801136.36363635</v>
      </c>
      <c r="E102" s="75">
        <f t="shared" si="10"/>
        <v>24323863.636363626</v>
      </c>
      <c r="F102" s="4"/>
    </row>
    <row r="103" spans="1:6" ht="15.75">
      <c r="A103" s="62">
        <v>96</v>
      </c>
      <c r="B103" s="72">
        <f t="shared" si="12"/>
        <v>1747159090.9090893</v>
      </c>
      <c r="C103" s="72">
        <f t="shared" si="9"/>
        <v>8522727.2727272734</v>
      </c>
      <c r="D103" s="66">
        <f t="shared" si="11"/>
        <v>15724431.818181803</v>
      </c>
      <c r="E103" s="75">
        <f t="shared" si="10"/>
        <v>24247159.090909079</v>
      </c>
      <c r="F103" s="4"/>
    </row>
    <row r="104" spans="1:6" ht="15.75">
      <c r="A104" s="62">
        <v>97</v>
      </c>
      <c r="B104" s="72">
        <f t="shared" si="12"/>
        <v>1738636363.6363621</v>
      </c>
      <c r="C104" s="72">
        <f t="shared" si="9"/>
        <v>8522727.2727272734</v>
      </c>
      <c r="D104" s="66">
        <f t="shared" si="11"/>
        <v>15647727.272727259</v>
      </c>
      <c r="E104" s="75">
        <f t="shared" si="10"/>
        <v>24170454.545454532</v>
      </c>
      <c r="F104" s="4"/>
    </row>
    <row r="105" spans="1:6" ht="15.75">
      <c r="A105" s="62">
        <v>98</v>
      </c>
      <c r="B105" s="72">
        <f t="shared" si="12"/>
        <v>1730113636.3636348</v>
      </c>
      <c r="C105" s="72">
        <f t="shared" si="9"/>
        <v>8522727.2727272734</v>
      </c>
      <c r="D105" s="66">
        <f>IF(A105&lt;=$B$4,B105*$B$3/12,B105*$B$5/12)</f>
        <v>15571022.727272714</v>
      </c>
      <c r="E105" s="75">
        <f t="shared" si="10"/>
        <v>24093749.999999985</v>
      </c>
      <c r="F105" s="4"/>
    </row>
    <row r="106" spans="1:6" ht="15.75">
      <c r="A106" s="62">
        <v>99</v>
      </c>
      <c r="B106" s="72">
        <f t="shared" si="12"/>
        <v>1721590909.0909076</v>
      </c>
      <c r="C106" s="72">
        <f t="shared" si="9"/>
        <v>8522727.2727272734</v>
      </c>
      <c r="D106" s="66">
        <f t="shared" si="11"/>
        <v>15494318.181818167</v>
      </c>
      <c r="E106" s="75">
        <f t="shared" si="10"/>
        <v>24017045.454545438</v>
      </c>
      <c r="F106" s="4"/>
    </row>
    <row r="107" spans="1:6" ht="15.75">
      <c r="A107" s="62">
        <v>100</v>
      </c>
      <c r="B107" s="72">
        <f t="shared" si="12"/>
        <v>1713068181.8181803</v>
      </c>
      <c r="C107" s="72">
        <f t="shared" si="9"/>
        <v>8522727.2727272734</v>
      </c>
      <c r="D107" s="66">
        <f t="shared" si="11"/>
        <v>15417613.636363624</v>
      </c>
      <c r="E107" s="75">
        <f t="shared" si="10"/>
        <v>23940340.909090899</v>
      </c>
      <c r="F107" s="4"/>
    </row>
    <row r="108" spans="1:6" ht="15.75">
      <c r="A108" s="62">
        <v>101</v>
      </c>
      <c r="B108" s="72">
        <f t="shared" si="12"/>
        <v>1704545454.5454531</v>
      </c>
      <c r="C108" s="72">
        <f t="shared" si="9"/>
        <v>8522727.2727272734</v>
      </c>
      <c r="D108" s="66">
        <f t="shared" si="11"/>
        <v>15340909.090909077</v>
      </c>
      <c r="E108" s="75">
        <f t="shared" si="10"/>
        <v>23863636.363636352</v>
      </c>
      <c r="F108" s="4"/>
    </row>
    <row r="109" spans="1:6" ht="15.75">
      <c r="A109" s="62">
        <v>102</v>
      </c>
      <c r="B109" s="72">
        <f t="shared" si="12"/>
        <v>1696022727.2727258</v>
      </c>
      <c r="C109" s="72">
        <f t="shared" ref="C109:C172" si="13">$B$44/(B$1-$B$4)</f>
        <v>8522727.2727272734</v>
      </c>
      <c r="D109" s="66">
        <f t="shared" si="11"/>
        <v>15264204.545454532</v>
      </c>
      <c r="E109" s="75">
        <f t="shared" si="10"/>
        <v>23786931.818181805</v>
      </c>
      <c r="F109" s="4"/>
    </row>
    <row r="110" spans="1:6" ht="15.75">
      <c r="A110" s="62">
        <v>103</v>
      </c>
      <c r="B110" s="72">
        <f t="shared" si="12"/>
        <v>1687499999.9999986</v>
      </c>
      <c r="C110" s="72">
        <f t="shared" si="13"/>
        <v>8522727.2727272734</v>
      </c>
      <c r="D110" s="66">
        <f t="shared" si="11"/>
        <v>15187499.999999987</v>
      </c>
      <c r="E110" s="75">
        <f t="shared" si="10"/>
        <v>23710227.272727259</v>
      </c>
      <c r="F110" s="4"/>
    </row>
    <row r="111" spans="1:6" ht="15.75">
      <c r="A111" s="62">
        <v>104</v>
      </c>
      <c r="B111" s="72">
        <f t="shared" si="12"/>
        <v>1678977272.7272713</v>
      </c>
      <c r="C111" s="72">
        <f t="shared" si="13"/>
        <v>8522727.2727272734</v>
      </c>
      <c r="D111" s="66">
        <f t="shared" si="11"/>
        <v>15110795.45454544</v>
      </c>
      <c r="E111" s="75">
        <f t="shared" si="10"/>
        <v>23633522.727272712</v>
      </c>
      <c r="F111" s="4"/>
    </row>
    <row r="112" spans="1:6" ht="15.75">
      <c r="A112" s="62">
        <v>105</v>
      </c>
      <c r="B112" s="72">
        <f t="shared" si="12"/>
        <v>1670454545.4545441</v>
      </c>
      <c r="C112" s="72">
        <f t="shared" si="13"/>
        <v>8522727.2727272734</v>
      </c>
      <c r="D112" s="66">
        <f t="shared" si="11"/>
        <v>15034090.909090897</v>
      </c>
      <c r="E112" s="75">
        <f t="shared" si="10"/>
        <v>23556818.181818172</v>
      </c>
      <c r="F112" s="4"/>
    </row>
    <row r="113" spans="1:6" ht="15.75">
      <c r="A113" s="62">
        <v>106</v>
      </c>
      <c r="B113" s="72">
        <f t="shared" si="12"/>
        <v>1661931818.1818168</v>
      </c>
      <c r="C113" s="72">
        <f t="shared" si="13"/>
        <v>8522727.2727272734</v>
      </c>
      <c r="D113" s="66">
        <f t="shared" si="11"/>
        <v>14957386.363636352</v>
      </c>
      <c r="E113" s="75">
        <f t="shared" si="10"/>
        <v>23480113.636363626</v>
      </c>
      <c r="F113" s="4"/>
    </row>
    <row r="114" spans="1:6" ht="15.75">
      <c r="A114" s="62">
        <v>107</v>
      </c>
      <c r="B114" s="72">
        <f t="shared" si="12"/>
        <v>1653409090.9090896</v>
      </c>
      <c r="C114" s="72">
        <f t="shared" si="13"/>
        <v>8522727.2727272734</v>
      </c>
      <c r="D114" s="66">
        <f t="shared" si="11"/>
        <v>14880681.818181805</v>
      </c>
      <c r="E114" s="75">
        <f t="shared" si="10"/>
        <v>23403409.090909079</v>
      </c>
      <c r="F114" s="4"/>
    </row>
    <row r="115" spans="1:6" ht="15.75">
      <c r="A115" s="62">
        <v>108</v>
      </c>
      <c r="B115" s="72">
        <f t="shared" si="12"/>
        <v>1644886363.6363623</v>
      </c>
      <c r="C115" s="72">
        <f t="shared" si="13"/>
        <v>8522727.2727272734</v>
      </c>
      <c r="D115" s="66">
        <f t="shared" si="11"/>
        <v>14803977.27272726</v>
      </c>
      <c r="E115" s="75">
        <f t="shared" si="10"/>
        <v>23326704.545454532</v>
      </c>
      <c r="F115" s="4"/>
    </row>
    <row r="116" spans="1:6" ht="15.75">
      <c r="A116" s="62">
        <v>109</v>
      </c>
      <c r="B116" s="72">
        <f t="shared" si="12"/>
        <v>1636363636.3636351</v>
      </c>
      <c r="C116" s="72">
        <f t="shared" si="13"/>
        <v>8522727.2727272734</v>
      </c>
      <c r="D116" s="66">
        <f t="shared" si="11"/>
        <v>14727272.727272714</v>
      </c>
      <c r="E116" s="75">
        <f t="shared" si="10"/>
        <v>23249999.999999985</v>
      </c>
      <c r="F116" s="4"/>
    </row>
    <row r="117" spans="1:6" ht="15.75">
      <c r="A117" s="62">
        <v>110</v>
      </c>
      <c r="B117" s="72">
        <f t="shared" si="12"/>
        <v>1627840909.0909078</v>
      </c>
      <c r="C117" s="72">
        <f t="shared" si="13"/>
        <v>8522727.2727272734</v>
      </c>
      <c r="D117" s="66">
        <f t="shared" si="11"/>
        <v>14650568.18181817</v>
      </c>
      <c r="E117" s="75">
        <f t="shared" si="10"/>
        <v>23173295.454545446</v>
      </c>
      <c r="F117" s="4"/>
    </row>
    <row r="118" spans="1:6" ht="15.75">
      <c r="A118" s="62">
        <v>111</v>
      </c>
      <c r="B118" s="72">
        <f t="shared" si="12"/>
        <v>1619318181.8181806</v>
      </c>
      <c r="C118" s="72">
        <f t="shared" si="13"/>
        <v>8522727.2727272734</v>
      </c>
      <c r="D118" s="66">
        <f t="shared" si="11"/>
        <v>14573863.636363626</v>
      </c>
      <c r="E118" s="75">
        <f t="shared" si="10"/>
        <v>23096590.909090899</v>
      </c>
      <c r="F118" s="4"/>
    </row>
    <row r="119" spans="1:6" ht="15.75">
      <c r="A119" s="62">
        <v>112</v>
      </c>
      <c r="B119" s="72">
        <f t="shared" si="12"/>
        <v>1610795454.5454533</v>
      </c>
      <c r="C119" s="72">
        <f t="shared" si="13"/>
        <v>8522727.2727272734</v>
      </c>
      <c r="D119" s="66">
        <f t="shared" si="11"/>
        <v>14497159.090909079</v>
      </c>
      <c r="E119" s="75">
        <f t="shared" si="10"/>
        <v>23019886.363636352</v>
      </c>
      <c r="F119" s="4"/>
    </row>
    <row r="120" spans="1:6" ht="15.75">
      <c r="A120" s="62">
        <v>113</v>
      </c>
      <c r="B120" s="72">
        <f t="shared" si="12"/>
        <v>1602272727.2727261</v>
      </c>
      <c r="C120" s="72">
        <f t="shared" si="13"/>
        <v>8522727.2727272734</v>
      </c>
      <c r="D120" s="66">
        <f t="shared" si="11"/>
        <v>14420454.545454534</v>
      </c>
      <c r="E120" s="75">
        <f t="shared" si="10"/>
        <v>22943181.818181805</v>
      </c>
      <c r="F120" s="4"/>
    </row>
    <row r="121" spans="1:6" ht="15.75">
      <c r="A121" s="62">
        <v>114</v>
      </c>
      <c r="B121" s="72">
        <f t="shared" si="12"/>
        <v>1593749999.9999988</v>
      </c>
      <c r="C121" s="72">
        <f t="shared" si="13"/>
        <v>8522727.2727272734</v>
      </c>
      <c r="D121" s="66">
        <f t="shared" si="11"/>
        <v>14343749.999999991</v>
      </c>
      <c r="E121" s="75">
        <f t="shared" si="10"/>
        <v>22866477.272727266</v>
      </c>
      <c r="F121" s="4"/>
    </row>
    <row r="122" spans="1:6" ht="15.75">
      <c r="A122" s="62">
        <v>115</v>
      </c>
      <c r="B122" s="72">
        <f t="shared" si="12"/>
        <v>1585227272.7272716</v>
      </c>
      <c r="C122" s="72">
        <f t="shared" si="13"/>
        <v>8522727.2727272734</v>
      </c>
      <c r="D122" s="66">
        <f t="shared" si="11"/>
        <v>14267045.454545444</v>
      </c>
      <c r="E122" s="75">
        <f t="shared" si="10"/>
        <v>22789772.727272719</v>
      </c>
      <c r="F122" s="4"/>
    </row>
    <row r="123" spans="1:6" ht="15.75">
      <c r="A123" s="62">
        <v>116</v>
      </c>
      <c r="B123" s="72">
        <f t="shared" si="12"/>
        <v>1576704545.4545443</v>
      </c>
      <c r="C123" s="72">
        <f t="shared" si="13"/>
        <v>8522727.2727272734</v>
      </c>
      <c r="D123" s="66">
        <f t="shared" si="11"/>
        <v>14190340.909090899</v>
      </c>
      <c r="E123" s="75">
        <f t="shared" si="10"/>
        <v>22713068.181818172</v>
      </c>
      <c r="F123" s="4"/>
    </row>
    <row r="124" spans="1:6" ht="15.75">
      <c r="A124" s="62">
        <v>117</v>
      </c>
      <c r="B124" s="72">
        <f t="shared" si="12"/>
        <v>1568181818.1818171</v>
      </c>
      <c r="C124" s="72">
        <f t="shared" si="13"/>
        <v>8522727.2727272734</v>
      </c>
      <c r="D124" s="66">
        <f t="shared" si="11"/>
        <v>14113636.363636352</v>
      </c>
      <c r="E124" s="75">
        <f t="shared" si="10"/>
        <v>22636363.636363626</v>
      </c>
      <c r="F124" s="4"/>
    </row>
    <row r="125" spans="1:6" ht="15.75">
      <c r="A125" s="62">
        <v>118</v>
      </c>
      <c r="B125" s="72">
        <f t="shared" si="12"/>
        <v>1559659090.9090898</v>
      </c>
      <c r="C125" s="72">
        <f t="shared" si="13"/>
        <v>8522727.2727272734</v>
      </c>
      <c r="D125" s="66">
        <f t="shared" si="11"/>
        <v>14036931.818181807</v>
      </c>
      <c r="E125" s="75">
        <f t="shared" si="10"/>
        <v>22559659.090909079</v>
      </c>
      <c r="F125" s="4"/>
    </row>
    <row r="126" spans="1:6" ht="15.75">
      <c r="A126" s="62">
        <v>119</v>
      </c>
      <c r="B126" s="72">
        <f t="shared" si="12"/>
        <v>1551136363.6363626</v>
      </c>
      <c r="C126" s="72">
        <f t="shared" si="13"/>
        <v>8522727.2727272734</v>
      </c>
      <c r="D126" s="66">
        <f t="shared" si="11"/>
        <v>13960227.272727264</v>
      </c>
      <c r="E126" s="75">
        <f t="shared" si="10"/>
        <v>22482954.545454539</v>
      </c>
      <c r="F126" s="4"/>
    </row>
    <row r="127" spans="1:6" ht="15.75">
      <c r="A127" s="62">
        <v>120</v>
      </c>
      <c r="B127" s="72">
        <f t="shared" si="12"/>
        <v>1542613636.3636353</v>
      </c>
      <c r="C127" s="72">
        <f t="shared" si="13"/>
        <v>8522727.2727272734</v>
      </c>
      <c r="D127" s="66">
        <f t="shared" si="11"/>
        <v>13883522.727272717</v>
      </c>
      <c r="E127" s="75">
        <f t="shared" si="10"/>
        <v>22406249.999999993</v>
      </c>
      <c r="F127" s="4"/>
    </row>
    <row r="128" spans="1:6" ht="15.75">
      <c r="A128" s="62">
        <v>121</v>
      </c>
      <c r="B128" s="72">
        <f t="shared" si="12"/>
        <v>1534090909.0909081</v>
      </c>
      <c r="C128" s="72">
        <f t="shared" si="13"/>
        <v>8522727.2727272734</v>
      </c>
      <c r="D128" s="66">
        <f t="shared" si="11"/>
        <v>13806818.181818172</v>
      </c>
      <c r="E128" s="75">
        <f t="shared" si="10"/>
        <v>22329545.454545446</v>
      </c>
      <c r="F128" s="4"/>
    </row>
    <row r="129" spans="1:6" ht="15.75">
      <c r="A129" s="62">
        <v>122</v>
      </c>
      <c r="B129" s="72">
        <f t="shared" si="12"/>
        <v>1525568181.8181808</v>
      </c>
      <c r="C129" s="72">
        <f t="shared" si="13"/>
        <v>8522727.2727272734</v>
      </c>
      <c r="D129" s="66">
        <f t="shared" si="11"/>
        <v>13730113.636363627</v>
      </c>
      <c r="E129" s="75">
        <f t="shared" si="10"/>
        <v>22252840.909090899</v>
      </c>
      <c r="F129" s="4"/>
    </row>
    <row r="130" spans="1:6" ht="15.75">
      <c r="A130" s="62">
        <v>123</v>
      </c>
      <c r="B130" s="72">
        <f t="shared" si="12"/>
        <v>1517045454.5454535</v>
      </c>
      <c r="C130" s="72">
        <f t="shared" si="13"/>
        <v>8522727.2727272734</v>
      </c>
      <c r="D130" s="66">
        <f t="shared" si="11"/>
        <v>13653409.090909081</v>
      </c>
      <c r="E130" s="75">
        <f t="shared" si="10"/>
        <v>22176136.363636352</v>
      </c>
      <c r="F130" s="4"/>
    </row>
    <row r="131" spans="1:6" ht="15.75">
      <c r="A131" s="62">
        <v>124</v>
      </c>
      <c r="B131" s="72">
        <f t="shared" si="12"/>
        <v>1508522727.2727263</v>
      </c>
      <c r="C131" s="72">
        <f t="shared" si="13"/>
        <v>8522727.2727272734</v>
      </c>
      <c r="D131" s="66">
        <f t="shared" si="11"/>
        <v>13576704.545454537</v>
      </c>
      <c r="E131" s="75">
        <f t="shared" si="10"/>
        <v>22099431.818181813</v>
      </c>
      <c r="F131" s="4"/>
    </row>
    <row r="132" spans="1:6" ht="15.75">
      <c r="A132" s="62">
        <v>125</v>
      </c>
      <c r="B132" s="72">
        <f t="shared" si="12"/>
        <v>1499999999.999999</v>
      </c>
      <c r="C132" s="72">
        <f t="shared" si="13"/>
        <v>8522727.2727272734</v>
      </c>
      <c r="D132" s="66">
        <f t="shared" si="11"/>
        <v>13499999.999999991</v>
      </c>
      <c r="E132" s="75">
        <f t="shared" si="10"/>
        <v>22022727.272727266</v>
      </c>
      <c r="F132" s="4"/>
    </row>
    <row r="133" spans="1:6" ht="15.75">
      <c r="A133" s="62">
        <v>126</v>
      </c>
      <c r="B133" s="72">
        <f t="shared" si="12"/>
        <v>1491477272.7272718</v>
      </c>
      <c r="C133" s="72">
        <f t="shared" si="13"/>
        <v>8522727.2727272734</v>
      </c>
      <c r="D133" s="66">
        <f t="shared" si="11"/>
        <v>13423295.454545446</v>
      </c>
      <c r="E133" s="75">
        <f t="shared" si="10"/>
        <v>21946022.727272719</v>
      </c>
      <c r="F133" s="4"/>
    </row>
    <row r="134" spans="1:6" ht="15.75">
      <c r="A134" s="62">
        <v>127</v>
      </c>
      <c r="B134" s="72">
        <f t="shared" si="12"/>
        <v>1482954545.4545445</v>
      </c>
      <c r="C134" s="72">
        <f t="shared" si="13"/>
        <v>8522727.2727272734</v>
      </c>
      <c r="D134" s="66">
        <f t="shared" si="11"/>
        <v>13346590.909090901</v>
      </c>
      <c r="E134" s="75">
        <f t="shared" si="10"/>
        <v>21869318.181818172</v>
      </c>
      <c r="F134" s="4"/>
    </row>
    <row r="135" spans="1:6" ht="15.75">
      <c r="A135" s="62">
        <v>128</v>
      </c>
      <c r="B135" s="72">
        <f t="shared" si="12"/>
        <v>1474431818.1818173</v>
      </c>
      <c r="C135" s="72">
        <f t="shared" si="13"/>
        <v>8522727.2727272734</v>
      </c>
      <c r="D135" s="66">
        <f t="shared" si="11"/>
        <v>13269886.363636354</v>
      </c>
      <c r="E135" s="75">
        <f t="shared" si="10"/>
        <v>21792613.636363626</v>
      </c>
      <c r="F135" s="4"/>
    </row>
    <row r="136" spans="1:6" ht="15.75">
      <c r="A136" s="62">
        <v>129</v>
      </c>
      <c r="B136" s="72">
        <f t="shared" si="12"/>
        <v>1465909090.90909</v>
      </c>
      <c r="C136" s="72">
        <f t="shared" si="13"/>
        <v>8522727.2727272734</v>
      </c>
      <c r="D136" s="66">
        <f t="shared" si="11"/>
        <v>13193181.818181811</v>
      </c>
      <c r="E136" s="75">
        <f t="shared" si="10"/>
        <v>21715909.090909086</v>
      </c>
      <c r="F136" s="4"/>
    </row>
    <row r="137" spans="1:6" ht="15.75">
      <c r="A137" s="62">
        <v>130</v>
      </c>
      <c r="B137" s="72">
        <f t="shared" si="12"/>
        <v>1457386363.6363628</v>
      </c>
      <c r="C137" s="72">
        <f t="shared" si="13"/>
        <v>8522727.2727272734</v>
      </c>
      <c r="D137" s="66">
        <f t="shared" si="11"/>
        <v>13116477.272727266</v>
      </c>
      <c r="E137" s="75">
        <f t="shared" si="10"/>
        <v>21639204.545454539</v>
      </c>
      <c r="F137" s="4"/>
    </row>
    <row r="138" spans="1:6" ht="15.75">
      <c r="A138" s="62">
        <v>131</v>
      </c>
      <c r="B138" s="72">
        <f t="shared" si="12"/>
        <v>1448863636.3636355</v>
      </c>
      <c r="C138" s="72">
        <f t="shared" si="13"/>
        <v>8522727.2727272734</v>
      </c>
      <c r="D138" s="66">
        <f t="shared" si="11"/>
        <v>13039772.727272719</v>
      </c>
      <c r="E138" s="75">
        <f t="shared" si="10"/>
        <v>21562499.999999993</v>
      </c>
      <c r="F138" s="4"/>
    </row>
    <row r="139" spans="1:6" ht="15.75">
      <c r="A139" s="62">
        <v>132</v>
      </c>
      <c r="B139" s="72">
        <f t="shared" si="12"/>
        <v>1440340909.0909083</v>
      </c>
      <c r="C139" s="72">
        <f t="shared" si="13"/>
        <v>8522727.2727272734</v>
      </c>
      <c r="D139" s="66">
        <f t="shared" si="11"/>
        <v>12963068.181818174</v>
      </c>
      <c r="E139" s="75">
        <f t="shared" si="10"/>
        <v>21485795.454545446</v>
      </c>
      <c r="F139" s="4"/>
    </row>
    <row r="140" spans="1:6" ht="15.75">
      <c r="A140" s="62">
        <v>133</v>
      </c>
      <c r="B140" s="72">
        <f t="shared" si="12"/>
        <v>1431818181.818181</v>
      </c>
      <c r="C140" s="72">
        <f t="shared" si="13"/>
        <v>8522727.2727272734</v>
      </c>
      <c r="D140" s="66">
        <f t="shared" si="11"/>
        <v>12886363.636363627</v>
      </c>
      <c r="E140" s="75">
        <f t="shared" si="10"/>
        <v>21409090.909090899</v>
      </c>
      <c r="F140" s="4"/>
    </row>
    <row r="141" spans="1:6" ht="15.75">
      <c r="A141" s="62">
        <v>134</v>
      </c>
      <c r="B141" s="72">
        <f t="shared" si="12"/>
        <v>1423295454.5454538</v>
      </c>
      <c r="C141" s="72">
        <f t="shared" si="13"/>
        <v>8522727.2727272734</v>
      </c>
      <c r="D141" s="66">
        <f t="shared" si="11"/>
        <v>12809659.090909084</v>
      </c>
      <c r="E141" s="75">
        <f t="shared" ref="E141:E204" si="14">SUM(C141+D141)</f>
        <v>21332386.36363636</v>
      </c>
      <c r="F141" s="4"/>
    </row>
    <row r="142" spans="1:6" ht="15.75">
      <c r="A142" s="62">
        <v>135</v>
      </c>
      <c r="B142" s="72">
        <f t="shared" si="12"/>
        <v>1414772727.2727265</v>
      </c>
      <c r="C142" s="72">
        <f t="shared" si="13"/>
        <v>8522727.2727272734</v>
      </c>
      <c r="D142" s="66">
        <f t="shared" si="11"/>
        <v>12732954.545454539</v>
      </c>
      <c r="E142" s="75">
        <f t="shared" si="14"/>
        <v>21255681.818181813</v>
      </c>
      <c r="F142" s="4"/>
    </row>
    <row r="143" spans="1:6" ht="15.75">
      <c r="A143" s="62">
        <v>136</v>
      </c>
      <c r="B143" s="72">
        <f t="shared" si="12"/>
        <v>1406249999.9999993</v>
      </c>
      <c r="C143" s="72">
        <f t="shared" si="13"/>
        <v>8522727.2727272734</v>
      </c>
      <c r="D143" s="66">
        <f t="shared" si="11"/>
        <v>12656249.999999993</v>
      </c>
      <c r="E143" s="75">
        <f t="shared" si="14"/>
        <v>21178977.272727266</v>
      </c>
      <c r="F143" s="4"/>
    </row>
    <row r="144" spans="1:6" ht="15.75">
      <c r="A144" s="62">
        <v>137</v>
      </c>
      <c r="B144" s="72">
        <f t="shared" si="12"/>
        <v>1397727272.727272</v>
      </c>
      <c r="C144" s="72">
        <f t="shared" si="13"/>
        <v>8522727.2727272734</v>
      </c>
      <c r="D144" s="66">
        <f t="shared" si="11"/>
        <v>12579545.454545448</v>
      </c>
      <c r="E144" s="75">
        <f t="shared" si="14"/>
        <v>21102272.727272719</v>
      </c>
      <c r="F144" s="4"/>
    </row>
    <row r="145" spans="1:6" ht="15.75">
      <c r="A145" s="62">
        <v>138</v>
      </c>
      <c r="B145" s="72">
        <f t="shared" si="12"/>
        <v>1389204545.4545448</v>
      </c>
      <c r="C145" s="72">
        <f t="shared" si="13"/>
        <v>8522727.2727272734</v>
      </c>
      <c r="D145" s="66">
        <f t="shared" si="11"/>
        <v>12502840.909090905</v>
      </c>
      <c r="E145" s="75">
        <f t="shared" si="14"/>
        <v>21025568.18181818</v>
      </c>
      <c r="F145" s="4"/>
    </row>
    <row r="146" spans="1:6" ht="15.75">
      <c r="A146" s="62">
        <v>139</v>
      </c>
      <c r="B146" s="72">
        <f t="shared" si="12"/>
        <v>1380681818.1818175</v>
      </c>
      <c r="C146" s="72">
        <f t="shared" si="13"/>
        <v>8522727.2727272734</v>
      </c>
      <c r="D146" s="66">
        <f t="shared" ref="D146:D209" si="15">IF(A146&lt;=$B$4,B146*$B$3/12,B146*$B$5/12)</f>
        <v>12426136.363636358</v>
      </c>
      <c r="E146" s="75">
        <f t="shared" si="14"/>
        <v>20948863.636363633</v>
      </c>
      <c r="F146" s="4"/>
    </row>
    <row r="147" spans="1:6" ht="15.75">
      <c r="A147" s="62">
        <v>140</v>
      </c>
      <c r="B147" s="72">
        <f t="shared" si="12"/>
        <v>1372159090.9090903</v>
      </c>
      <c r="C147" s="72">
        <f t="shared" si="13"/>
        <v>8522727.2727272734</v>
      </c>
      <c r="D147" s="66">
        <f t="shared" si="15"/>
        <v>12349431.818181813</v>
      </c>
      <c r="E147" s="75">
        <f t="shared" si="14"/>
        <v>20872159.090909086</v>
      </c>
      <c r="F147" s="4"/>
    </row>
    <row r="148" spans="1:6" ht="15.75">
      <c r="A148" s="62">
        <v>141</v>
      </c>
      <c r="B148" s="72">
        <f t="shared" si="12"/>
        <v>1363636363.636363</v>
      </c>
      <c r="C148" s="72">
        <f t="shared" si="13"/>
        <v>8522727.2727272734</v>
      </c>
      <c r="D148" s="66">
        <f t="shared" si="15"/>
        <v>12272727.272727266</v>
      </c>
      <c r="E148" s="75">
        <f t="shared" si="14"/>
        <v>20795454.545454539</v>
      </c>
      <c r="F148" s="4"/>
    </row>
    <row r="149" spans="1:6" ht="15.75">
      <c r="A149" s="62">
        <v>142</v>
      </c>
      <c r="B149" s="72">
        <f t="shared" si="12"/>
        <v>1355113636.3636358</v>
      </c>
      <c r="C149" s="72">
        <f t="shared" si="13"/>
        <v>8522727.2727272734</v>
      </c>
      <c r="D149" s="66">
        <f t="shared" si="15"/>
        <v>12196022.727272721</v>
      </c>
      <c r="E149" s="75">
        <f t="shared" si="14"/>
        <v>20718749.999999993</v>
      </c>
      <c r="F149" s="4"/>
    </row>
    <row r="150" spans="1:6" ht="15.75">
      <c r="A150" s="62">
        <v>143</v>
      </c>
      <c r="B150" s="72">
        <f t="shared" si="12"/>
        <v>1346590909.0909085</v>
      </c>
      <c r="C150" s="72">
        <f t="shared" si="13"/>
        <v>8522727.2727272734</v>
      </c>
      <c r="D150" s="66">
        <f t="shared" si="15"/>
        <v>12119318.181818178</v>
      </c>
      <c r="E150" s="75">
        <f t="shared" si="14"/>
        <v>20642045.454545453</v>
      </c>
      <c r="F150" s="4"/>
    </row>
    <row r="151" spans="1:6" ht="15.75">
      <c r="A151" s="62">
        <v>144</v>
      </c>
      <c r="B151" s="72">
        <f t="shared" si="12"/>
        <v>1338068181.8181813</v>
      </c>
      <c r="C151" s="72">
        <f t="shared" si="13"/>
        <v>8522727.2727272734</v>
      </c>
      <c r="D151" s="66">
        <f t="shared" si="15"/>
        <v>12042613.636363631</v>
      </c>
      <c r="E151" s="75">
        <f t="shared" si="14"/>
        <v>20565340.909090906</v>
      </c>
      <c r="F151" s="4"/>
    </row>
    <row r="152" spans="1:6" ht="15.75">
      <c r="A152" s="62">
        <v>145</v>
      </c>
      <c r="B152" s="72">
        <f t="shared" si="12"/>
        <v>1329545454.545454</v>
      </c>
      <c r="C152" s="72">
        <f t="shared" si="13"/>
        <v>8522727.2727272734</v>
      </c>
      <c r="D152" s="66">
        <f t="shared" si="15"/>
        <v>11965909.090909086</v>
      </c>
      <c r="E152" s="75">
        <f t="shared" si="14"/>
        <v>20488636.36363636</v>
      </c>
      <c r="F152" s="4"/>
    </row>
    <row r="153" spans="1:6" ht="15.75">
      <c r="A153" s="62">
        <v>146</v>
      </c>
      <c r="B153" s="72">
        <f t="shared" si="12"/>
        <v>1321022727.2727268</v>
      </c>
      <c r="C153" s="72">
        <f t="shared" si="13"/>
        <v>8522727.2727272734</v>
      </c>
      <c r="D153" s="66">
        <f t="shared" si="15"/>
        <v>11889204.545454541</v>
      </c>
      <c r="E153" s="75">
        <f t="shared" si="14"/>
        <v>20411931.818181813</v>
      </c>
      <c r="F153" s="4"/>
    </row>
    <row r="154" spans="1:6" ht="15.75">
      <c r="A154" s="62">
        <v>147</v>
      </c>
      <c r="B154" s="72">
        <f t="shared" si="12"/>
        <v>1312499999.9999995</v>
      </c>
      <c r="C154" s="72">
        <f t="shared" si="13"/>
        <v>8522727.2727272734</v>
      </c>
      <c r="D154" s="66">
        <f t="shared" si="15"/>
        <v>11812499.999999994</v>
      </c>
      <c r="E154" s="75">
        <f t="shared" si="14"/>
        <v>20335227.272727266</v>
      </c>
      <c r="F154" s="4"/>
    </row>
    <row r="155" spans="1:6" ht="15.75">
      <c r="A155" s="62">
        <v>148</v>
      </c>
      <c r="B155" s="72">
        <f t="shared" si="12"/>
        <v>1303977272.7272723</v>
      </c>
      <c r="C155" s="72">
        <f t="shared" si="13"/>
        <v>8522727.2727272734</v>
      </c>
      <c r="D155" s="66">
        <f t="shared" si="15"/>
        <v>11735795.454545451</v>
      </c>
      <c r="E155" s="75">
        <f t="shared" si="14"/>
        <v>20258522.727272727</v>
      </c>
      <c r="F155" s="4"/>
    </row>
    <row r="156" spans="1:6" ht="15.75">
      <c r="A156" s="62">
        <v>149</v>
      </c>
      <c r="B156" s="72">
        <f t="shared" si="12"/>
        <v>1295454545.454545</v>
      </c>
      <c r="C156" s="72">
        <f t="shared" si="13"/>
        <v>8522727.2727272734</v>
      </c>
      <c r="D156" s="66">
        <f t="shared" si="15"/>
        <v>11659090.909090905</v>
      </c>
      <c r="E156" s="75">
        <f t="shared" si="14"/>
        <v>20181818.18181818</v>
      </c>
      <c r="F156" s="4"/>
    </row>
    <row r="157" spans="1:6" ht="15.75">
      <c r="A157" s="62">
        <v>150</v>
      </c>
      <c r="B157" s="72">
        <f t="shared" si="12"/>
        <v>1286931818.1818178</v>
      </c>
      <c r="C157" s="72">
        <f t="shared" si="13"/>
        <v>8522727.2727272734</v>
      </c>
      <c r="D157" s="66">
        <f t="shared" si="15"/>
        <v>11582386.36363636</v>
      </c>
      <c r="E157" s="75">
        <f t="shared" si="14"/>
        <v>20105113.636363633</v>
      </c>
      <c r="F157" s="4"/>
    </row>
    <row r="158" spans="1:6" ht="15.75">
      <c r="A158" s="62">
        <v>151</v>
      </c>
      <c r="B158" s="72">
        <f t="shared" si="12"/>
        <v>1278409090.9090905</v>
      </c>
      <c r="C158" s="72">
        <f t="shared" si="13"/>
        <v>8522727.2727272734</v>
      </c>
      <c r="D158" s="66">
        <f t="shared" si="15"/>
        <v>11505681.818181815</v>
      </c>
      <c r="E158" s="75">
        <f t="shared" si="14"/>
        <v>20028409.090909086</v>
      </c>
      <c r="F158" s="4"/>
    </row>
    <row r="159" spans="1:6" ht="15.75">
      <c r="A159" s="62">
        <v>152</v>
      </c>
      <c r="B159" s="72">
        <f t="shared" si="12"/>
        <v>1269886363.6363633</v>
      </c>
      <c r="C159" s="72">
        <f t="shared" si="13"/>
        <v>8522727.2727272734</v>
      </c>
      <c r="D159" s="66">
        <f t="shared" si="15"/>
        <v>11428977.272727268</v>
      </c>
      <c r="E159" s="75">
        <f t="shared" si="14"/>
        <v>19951704.545454539</v>
      </c>
      <c r="F159" s="4"/>
    </row>
    <row r="160" spans="1:6" ht="15.75">
      <c r="A160" s="62">
        <v>153</v>
      </c>
      <c r="B160" s="72">
        <f t="shared" ref="B160:B223" si="16">B159-C159</f>
        <v>1261363636.363636</v>
      </c>
      <c r="C160" s="72">
        <f t="shared" si="13"/>
        <v>8522727.2727272734</v>
      </c>
      <c r="D160" s="66">
        <f t="shared" si="15"/>
        <v>11352272.727272725</v>
      </c>
      <c r="E160" s="75">
        <f t="shared" si="14"/>
        <v>19875000</v>
      </c>
      <c r="F160" s="4"/>
    </row>
    <row r="161" spans="1:6" ht="15.75">
      <c r="A161" s="62">
        <v>154</v>
      </c>
      <c r="B161" s="72">
        <f t="shared" si="16"/>
        <v>1252840909.0909088</v>
      </c>
      <c r="C161" s="72">
        <f t="shared" si="13"/>
        <v>8522727.2727272734</v>
      </c>
      <c r="D161" s="66">
        <f t="shared" si="15"/>
        <v>11275568.18181818</v>
      </c>
      <c r="E161" s="75">
        <f t="shared" si="14"/>
        <v>19798295.454545453</v>
      </c>
      <c r="F161" s="4"/>
    </row>
    <row r="162" spans="1:6" ht="15.75">
      <c r="A162" s="62">
        <v>155</v>
      </c>
      <c r="B162" s="72">
        <f t="shared" si="16"/>
        <v>1244318181.8181815</v>
      </c>
      <c r="C162" s="72">
        <f t="shared" si="13"/>
        <v>8522727.2727272734</v>
      </c>
      <c r="D162" s="66">
        <f t="shared" si="15"/>
        <v>11198863.636363633</v>
      </c>
      <c r="E162" s="75">
        <f t="shared" si="14"/>
        <v>19721590.909090906</v>
      </c>
      <c r="F162" s="4"/>
    </row>
    <row r="163" spans="1:6" ht="15.75">
      <c r="A163" s="62">
        <v>156</v>
      </c>
      <c r="B163" s="72">
        <f t="shared" si="16"/>
        <v>1235795454.5454543</v>
      </c>
      <c r="C163" s="72">
        <f t="shared" si="13"/>
        <v>8522727.2727272734</v>
      </c>
      <c r="D163" s="66">
        <f t="shared" si="15"/>
        <v>11122159.090909088</v>
      </c>
      <c r="E163" s="75">
        <f t="shared" si="14"/>
        <v>19644886.36363636</v>
      </c>
      <c r="F163" s="4"/>
    </row>
    <row r="164" spans="1:6" ht="15.75">
      <c r="A164" s="62">
        <v>157</v>
      </c>
      <c r="B164" s="72">
        <f t="shared" si="16"/>
        <v>1227272727.272727</v>
      </c>
      <c r="C164" s="72">
        <f t="shared" si="13"/>
        <v>8522727.2727272734</v>
      </c>
      <c r="D164" s="66">
        <f t="shared" si="15"/>
        <v>11045454.545454543</v>
      </c>
      <c r="E164" s="75">
        <f t="shared" si="14"/>
        <v>19568181.818181816</v>
      </c>
      <c r="F164" s="4"/>
    </row>
    <row r="165" spans="1:6" ht="15.75">
      <c r="A165" s="62">
        <v>158</v>
      </c>
      <c r="B165" s="72">
        <f t="shared" si="16"/>
        <v>1218749999.9999998</v>
      </c>
      <c r="C165" s="72">
        <f t="shared" si="13"/>
        <v>8522727.2727272734</v>
      </c>
      <c r="D165" s="66">
        <f t="shared" si="15"/>
        <v>10968749.999999998</v>
      </c>
      <c r="E165" s="75">
        <f t="shared" si="14"/>
        <v>19491477.272727273</v>
      </c>
      <c r="F165" s="4"/>
    </row>
    <row r="166" spans="1:6" ht="15.75">
      <c r="A166" s="62">
        <v>159</v>
      </c>
      <c r="B166" s="72">
        <f t="shared" si="16"/>
        <v>1210227272.7272725</v>
      </c>
      <c r="C166" s="72">
        <f t="shared" si="13"/>
        <v>8522727.2727272734</v>
      </c>
      <c r="D166" s="66">
        <f t="shared" si="15"/>
        <v>10892045.454545451</v>
      </c>
      <c r="E166" s="75">
        <f t="shared" si="14"/>
        <v>19414772.727272727</v>
      </c>
      <c r="F166" s="4"/>
    </row>
    <row r="167" spans="1:6" ht="15.75">
      <c r="A167" s="62">
        <v>160</v>
      </c>
      <c r="B167" s="72">
        <f t="shared" si="16"/>
        <v>1201704545.4545453</v>
      </c>
      <c r="C167" s="72">
        <f t="shared" si="13"/>
        <v>8522727.2727272734</v>
      </c>
      <c r="D167" s="66">
        <f t="shared" si="15"/>
        <v>10815340.909090908</v>
      </c>
      <c r="E167" s="75">
        <f t="shared" si="14"/>
        <v>19338068.18181818</v>
      </c>
      <c r="F167" s="4"/>
    </row>
    <row r="168" spans="1:6" ht="15.75">
      <c r="A168" s="62">
        <v>161</v>
      </c>
      <c r="B168" s="72">
        <f t="shared" si="16"/>
        <v>1193181818.181818</v>
      </c>
      <c r="C168" s="72">
        <f t="shared" si="13"/>
        <v>8522727.2727272734</v>
      </c>
      <c r="D168" s="66">
        <f t="shared" si="15"/>
        <v>10738636.363636361</v>
      </c>
      <c r="E168" s="75">
        <f t="shared" si="14"/>
        <v>19261363.636363633</v>
      </c>
      <c r="F168" s="4"/>
    </row>
    <row r="169" spans="1:6" ht="15.75">
      <c r="A169" s="62">
        <v>162</v>
      </c>
      <c r="B169" s="72">
        <f t="shared" si="16"/>
        <v>1184659090.9090908</v>
      </c>
      <c r="C169" s="72">
        <f t="shared" si="13"/>
        <v>8522727.2727272734</v>
      </c>
      <c r="D169" s="66">
        <f t="shared" si="15"/>
        <v>10661931.818181816</v>
      </c>
      <c r="E169" s="75">
        <f t="shared" si="14"/>
        <v>19184659.09090909</v>
      </c>
      <c r="F169" s="4"/>
    </row>
    <row r="170" spans="1:6" ht="15.75">
      <c r="A170" s="62">
        <v>163</v>
      </c>
      <c r="B170" s="72">
        <f t="shared" si="16"/>
        <v>1176136363.6363635</v>
      </c>
      <c r="C170" s="72">
        <f t="shared" si="13"/>
        <v>8522727.2727272734</v>
      </c>
      <c r="D170" s="66">
        <f t="shared" si="15"/>
        <v>10585227.272727272</v>
      </c>
      <c r="E170" s="75">
        <f t="shared" si="14"/>
        <v>19107954.545454547</v>
      </c>
      <c r="F170" s="4"/>
    </row>
    <row r="171" spans="1:6" ht="15.75">
      <c r="A171" s="62">
        <v>164</v>
      </c>
      <c r="B171" s="72">
        <f t="shared" si="16"/>
        <v>1167613636.3636363</v>
      </c>
      <c r="C171" s="72">
        <f t="shared" si="13"/>
        <v>8522727.2727272734</v>
      </c>
      <c r="D171" s="66">
        <f t="shared" si="15"/>
        <v>10508522.727272727</v>
      </c>
      <c r="E171" s="75">
        <f t="shared" si="14"/>
        <v>19031250</v>
      </c>
      <c r="F171" s="4"/>
    </row>
    <row r="172" spans="1:6" ht="15.75">
      <c r="A172" s="62">
        <v>165</v>
      </c>
      <c r="B172" s="72">
        <f t="shared" si="16"/>
        <v>1159090909.090909</v>
      </c>
      <c r="C172" s="72">
        <f t="shared" si="13"/>
        <v>8522727.2727272734</v>
      </c>
      <c r="D172" s="66">
        <f t="shared" si="15"/>
        <v>10431818.181818182</v>
      </c>
      <c r="E172" s="75">
        <f t="shared" si="14"/>
        <v>18954545.454545453</v>
      </c>
      <c r="F172" s="4"/>
    </row>
    <row r="173" spans="1:6" ht="15.75">
      <c r="A173" s="62">
        <v>166</v>
      </c>
      <c r="B173" s="72">
        <f t="shared" si="16"/>
        <v>1150568181.8181818</v>
      </c>
      <c r="C173" s="72">
        <f t="shared" ref="C173:C236" si="17">$B$44/(B$1-$B$4)</f>
        <v>8522727.2727272734</v>
      </c>
      <c r="D173" s="66">
        <f t="shared" si="15"/>
        <v>10355113.636363635</v>
      </c>
      <c r="E173" s="75">
        <f t="shared" si="14"/>
        <v>18877840.909090906</v>
      </c>
      <c r="F173" s="4"/>
    </row>
    <row r="174" spans="1:6" ht="15.75">
      <c r="A174" s="62">
        <v>167</v>
      </c>
      <c r="B174" s="72">
        <f t="shared" si="16"/>
        <v>1142045454.5454545</v>
      </c>
      <c r="C174" s="72">
        <f t="shared" si="17"/>
        <v>8522727.2727272734</v>
      </c>
      <c r="D174" s="66">
        <f t="shared" si="15"/>
        <v>10278409.09090909</v>
      </c>
      <c r="E174" s="75">
        <f t="shared" si="14"/>
        <v>18801136.363636363</v>
      </c>
      <c r="F174" s="4"/>
    </row>
    <row r="175" spans="1:6" ht="15.75">
      <c r="A175" s="62">
        <v>168</v>
      </c>
      <c r="B175" s="72">
        <f t="shared" si="16"/>
        <v>1133522727.2727273</v>
      </c>
      <c r="C175" s="72">
        <f t="shared" si="17"/>
        <v>8522727.2727272734</v>
      </c>
      <c r="D175" s="66">
        <f t="shared" si="15"/>
        <v>10201704.545454545</v>
      </c>
      <c r="E175" s="75">
        <f t="shared" si="14"/>
        <v>18724431.81818182</v>
      </c>
      <c r="F175" s="4"/>
    </row>
    <row r="176" spans="1:6" ht="15.75">
      <c r="A176" s="62">
        <v>169</v>
      </c>
      <c r="B176" s="72">
        <f t="shared" si="16"/>
        <v>1125000000</v>
      </c>
      <c r="C176" s="72">
        <f t="shared" si="17"/>
        <v>8522727.2727272734</v>
      </c>
      <c r="D176" s="66">
        <f t="shared" si="15"/>
        <v>10125000</v>
      </c>
      <c r="E176" s="75">
        <f t="shared" si="14"/>
        <v>18647727.272727273</v>
      </c>
      <c r="F176" s="4"/>
    </row>
    <row r="177" spans="1:6" ht="15.75">
      <c r="A177" s="62">
        <v>170</v>
      </c>
      <c r="B177" s="72">
        <f t="shared" si="16"/>
        <v>1116477272.7272727</v>
      </c>
      <c r="C177" s="72">
        <f t="shared" si="17"/>
        <v>8522727.2727272734</v>
      </c>
      <c r="D177" s="66">
        <f t="shared" si="15"/>
        <v>10048295.454545455</v>
      </c>
      <c r="E177" s="75">
        <f t="shared" si="14"/>
        <v>18571022.727272727</v>
      </c>
      <c r="F177" s="4"/>
    </row>
    <row r="178" spans="1:6" ht="15.75">
      <c r="A178" s="62">
        <v>171</v>
      </c>
      <c r="B178" s="72">
        <f t="shared" si="16"/>
        <v>1107954545.4545455</v>
      </c>
      <c r="C178" s="72">
        <f t="shared" si="17"/>
        <v>8522727.2727272734</v>
      </c>
      <c r="D178" s="66">
        <f t="shared" si="15"/>
        <v>9971590.9090909082</v>
      </c>
      <c r="E178" s="75">
        <f t="shared" si="14"/>
        <v>18494318.18181818</v>
      </c>
      <c r="F178" s="4"/>
    </row>
    <row r="179" spans="1:6" ht="15.75">
      <c r="A179" s="62">
        <v>172</v>
      </c>
      <c r="B179" s="72">
        <f t="shared" si="16"/>
        <v>1099431818.1818182</v>
      </c>
      <c r="C179" s="72">
        <f t="shared" si="17"/>
        <v>8522727.2727272734</v>
      </c>
      <c r="D179" s="66">
        <f t="shared" si="15"/>
        <v>9894886.3636363652</v>
      </c>
      <c r="E179" s="75">
        <f t="shared" si="14"/>
        <v>18417613.63636364</v>
      </c>
      <c r="F179" s="4"/>
    </row>
    <row r="180" spans="1:6" ht="15.75">
      <c r="A180" s="62">
        <v>173</v>
      </c>
      <c r="B180" s="72">
        <f t="shared" si="16"/>
        <v>1090909090.909091</v>
      </c>
      <c r="C180" s="72">
        <f t="shared" si="17"/>
        <v>8522727.2727272734</v>
      </c>
      <c r="D180" s="66">
        <f t="shared" si="15"/>
        <v>9818181.8181818184</v>
      </c>
      <c r="E180" s="75">
        <f t="shared" si="14"/>
        <v>18340909.090909094</v>
      </c>
      <c r="F180" s="4"/>
    </row>
    <row r="181" spans="1:6" ht="15.75">
      <c r="A181" s="62">
        <v>174</v>
      </c>
      <c r="B181" s="72">
        <f t="shared" si="16"/>
        <v>1082386363.6363637</v>
      </c>
      <c r="C181" s="72">
        <f t="shared" si="17"/>
        <v>8522727.2727272734</v>
      </c>
      <c r="D181" s="66">
        <f t="shared" si="15"/>
        <v>9741477.2727272734</v>
      </c>
      <c r="E181" s="75">
        <f t="shared" si="14"/>
        <v>18264204.545454547</v>
      </c>
      <c r="F181" s="4"/>
    </row>
    <row r="182" spans="1:6" ht="15.75">
      <c r="A182" s="62">
        <v>175</v>
      </c>
      <c r="B182" s="72">
        <f t="shared" si="16"/>
        <v>1073863636.3636365</v>
      </c>
      <c r="C182" s="72">
        <f t="shared" si="17"/>
        <v>8522727.2727272734</v>
      </c>
      <c r="D182" s="66">
        <f t="shared" si="15"/>
        <v>9664772.7272727285</v>
      </c>
      <c r="E182" s="75">
        <f t="shared" si="14"/>
        <v>18187500</v>
      </c>
      <c r="F182" s="4"/>
    </row>
    <row r="183" spans="1:6" ht="15.75">
      <c r="A183" s="62">
        <v>176</v>
      </c>
      <c r="B183" s="72">
        <f t="shared" si="16"/>
        <v>1065340909.0909092</v>
      </c>
      <c r="C183" s="72">
        <f t="shared" si="17"/>
        <v>8522727.2727272734</v>
      </c>
      <c r="D183" s="66">
        <f t="shared" si="15"/>
        <v>9588068.1818181835</v>
      </c>
      <c r="E183" s="75">
        <f t="shared" si="14"/>
        <v>18110795.454545457</v>
      </c>
      <c r="F183" s="4"/>
    </row>
    <row r="184" spans="1:6" ht="15.75">
      <c r="A184" s="62">
        <v>177</v>
      </c>
      <c r="B184" s="72">
        <f t="shared" si="16"/>
        <v>1056818181.818182</v>
      </c>
      <c r="C184" s="72">
        <f t="shared" si="17"/>
        <v>8522727.2727272734</v>
      </c>
      <c r="D184" s="66">
        <f t="shared" si="15"/>
        <v>9511363.6363636386</v>
      </c>
      <c r="E184" s="75">
        <f t="shared" si="14"/>
        <v>18034090.909090914</v>
      </c>
      <c r="F184" s="4"/>
    </row>
    <row r="185" spans="1:6" ht="15.75">
      <c r="A185" s="62">
        <v>178</v>
      </c>
      <c r="B185" s="72">
        <f t="shared" si="16"/>
        <v>1048295454.5454547</v>
      </c>
      <c r="C185" s="72">
        <f t="shared" si="17"/>
        <v>8522727.2727272734</v>
      </c>
      <c r="D185" s="66">
        <f t="shared" si="15"/>
        <v>9434659.0909090918</v>
      </c>
      <c r="E185" s="75">
        <f t="shared" si="14"/>
        <v>17957386.363636367</v>
      </c>
      <c r="F185" s="4"/>
    </row>
    <row r="186" spans="1:6" ht="15.75">
      <c r="A186" s="62">
        <v>179</v>
      </c>
      <c r="B186" s="72">
        <f t="shared" si="16"/>
        <v>1039772727.2727275</v>
      </c>
      <c r="C186" s="72">
        <f t="shared" si="17"/>
        <v>8522727.2727272734</v>
      </c>
      <c r="D186" s="66">
        <f t="shared" si="15"/>
        <v>9357954.5454545468</v>
      </c>
      <c r="E186" s="75">
        <f t="shared" si="14"/>
        <v>17880681.81818182</v>
      </c>
      <c r="F186" s="4"/>
    </row>
    <row r="187" spans="1:6" ht="15.75">
      <c r="A187" s="62">
        <v>180</v>
      </c>
      <c r="B187" s="72">
        <f t="shared" si="16"/>
        <v>1031250000.0000002</v>
      </c>
      <c r="C187" s="72">
        <f t="shared" si="17"/>
        <v>8522727.2727272734</v>
      </c>
      <c r="D187" s="66">
        <f t="shared" si="15"/>
        <v>9281250.0000000019</v>
      </c>
      <c r="E187" s="75">
        <f t="shared" si="14"/>
        <v>17803977.272727273</v>
      </c>
      <c r="F187" s="4"/>
    </row>
    <row r="188" spans="1:6" ht="15.75">
      <c r="A188" s="62">
        <v>181</v>
      </c>
      <c r="B188" s="72">
        <f t="shared" si="16"/>
        <v>1022727272.727273</v>
      </c>
      <c r="C188" s="72">
        <f t="shared" si="17"/>
        <v>8522727.2727272734</v>
      </c>
      <c r="D188" s="66">
        <f t="shared" si="15"/>
        <v>9204545.4545454569</v>
      </c>
      <c r="E188" s="75">
        <f t="shared" si="14"/>
        <v>17727272.72727273</v>
      </c>
      <c r="F188" s="4"/>
    </row>
    <row r="189" spans="1:6" ht="15.75">
      <c r="A189" s="62">
        <v>182</v>
      </c>
      <c r="B189" s="72">
        <f t="shared" si="16"/>
        <v>1014204545.4545457</v>
      </c>
      <c r="C189" s="72">
        <f t="shared" si="17"/>
        <v>8522727.2727272734</v>
      </c>
      <c r="D189" s="66">
        <f t="shared" si="15"/>
        <v>9127840.909090912</v>
      </c>
      <c r="E189" s="75">
        <f t="shared" si="14"/>
        <v>17650568.181818187</v>
      </c>
      <c r="F189" s="4"/>
    </row>
    <row r="190" spans="1:6" ht="15.75">
      <c r="A190" s="62">
        <v>183</v>
      </c>
      <c r="B190" s="72">
        <f t="shared" si="16"/>
        <v>1005681818.1818185</v>
      </c>
      <c r="C190" s="72">
        <f t="shared" si="17"/>
        <v>8522727.2727272734</v>
      </c>
      <c r="D190" s="66">
        <f t="shared" si="15"/>
        <v>9051136.3636363652</v>
      </c>
      <c r="E190" s="75">
        <f t="shared" si="14"/>
        <v>17573863.63636364</v>
      </c>
      <c r="F190" s="4"/>
    </row>
    <row r="191" spans="1:6" ht="15.75">
      <c r="A191" s="62">
        <v>184</v>
      </c>
      <c r="B191" s="72">
        <f t="shared" si="16"/>
        <v>997159090.90909123</v>
      </c>
      <c r="C191" s="72">
        <f t="shared" si="17"/>
        <v>8522727.2727272734</v>
      </c>
      <c r="D191" s="66">
        <f t="shared" si="15"/>
        <v>8974431.8181818221</v>
      </c>
      <c r="E191" s="75">
        <f t="shared" si="14"/>
        <v>17497159.090909094</v>
      </c>
      <c r="F191" s="4"/>
    </row>
    <row r="192" spans="1:6" ht="15.75">
      <c r="A192" s="62">
        <v>185</v>
      </c>
      <c r="B192" s="72">
        <f t="shared" si="16"/>
        <v>988636363.63636398</v>
      </c>
      <c r="C192" s="72">
        <f t="shared" si="17"/>
        <v>8522727.2727272734</v>
      </c>
      <c r="D192" s="66">
        <f t="shared" si="15"/>
        <v>8897727.2727272753</v>
      </c>
      <c r="E192" s="75">
        <f t="shared" si="14"/>
        <v>17420454.545454547</v>
      </c>
      <c r="F192" s="4"/>
    </row>
    <row r="193" spans="1:6" ht="15.75">
      <c r="A193" s="62">
        <v>186</v>
      </c>
      <c r="B193" s="72">
        <f t="shared" si="16"/>
        <v>980113636.36363673</v>
      </c>
      <c r="C193" s="72">
        <f t="shared" si="17"/>
        <v>8522727.2727272734</v>
      </c>
      <c r="D193" s="66">
        <f t="shared" si="15"/>
        <v>8821022.7272727303</v>
      </c>
      <c r="E193" s="75">
        <f t="shared" si="14"/>
        <v>17343750.000000004</v>
      </c>
      <c r="F193" s="4"/>
    </row>
    <row r="194" spans="1:6" ht="15.75">
      <c r="A194" s="62">
        <v>187</v>
      </c>
      <c r="B194" s="72">
        <f t="shared" si="16"/>
        <v>971590909.09090948</v>
      </c>
      <c r="C194" s="72">
        <f t="shared" si="17"/>
        <v>8522727.2727272734</v>
      </c>
      <c r="D194" s="66">
        <f t="shared" si="15"/>
        <v>8744318.1818181854</v>
      </c>
      <c r="E194" s="75">
        <f t="shared" si="14"/>
        <v>17267045.454545461</v>
      </c>
      <c r="F194" s="4"/>
    </row>
    <row r="195" spans="1:6" ht="15.75">
      <c r="A195" s="62">
        <v>188</v>
      </c>
      <c r="B195" s="72">
        <f t="shared" si="16"/>
        <v>963068181.81818223</v>
      </c>
      <c r="C195" s="72">
        <f t="shared" si="17"/>
        <v>8522727.2727272734</v>
      </c>
      <c r="D195" s="66">
        <f t="shared" si="15"/>
        <v>8667613.6363636404</v>
      </c>
      <c r="E195" s="75">
        <f t="shared" si="14"/>
        <v>17190340.909090914</v>
      </c>
      <c r="F195" s="4"/>
    </row>
    <row r="196" spans="1:6" ht="15.75">
      <c r="A196" s="62">
        <v>189</v>
      </c>
      <c r="B196" s="72">
        <f t="shared" si="16"/>
        <v>954545454.54545498</v>
      </c>
      <c r="C196" s="72">
        <f t="shared" si="17"/>
        <v>8522727.2727272734</v>
      </c>
      <c r="D196" s="66">
        <f t="shared" si="15"/>
        <v>8590909.0909090955</v>
      </c>
      <c r="E196" s="75">
        <f t="shared" si="14"/>
        <v>17113636.363636367</v>
      </c>
      <c r="F196" s="4"/>
    </row>
    <row r="197" spans="1:6" ht="15.75">
      <c r="A197" s="62">
        <v>190</v>
      </c>
      <c r="B197" s="72">
        <f t="shared" si="16"/>
        <v>946022727.27272773</v>
      </c>
      <c r="C197" s="72">
        <f t="shared" si="17"/>
        <v>8522727.2727272734</v>
      </c>
      <c r="D197" s="66">
        <f t="shared" si="15"/>
        <v>8514204.5454545487</v>
      </c>
      <c r="E197" s="75">
        <f t="shared" si="14"/>
        <v>17036931.81818182</v>
      </c>
      <c r="F197" s="4"/>
    </row>
    <row r="198" spans="1:6" ht="15.75">
      <c r="A198" s="62">
        <v>191</v>
      </c>
      <c r="B198" s="72">
        <f t="shared" si="16"/>
        <v>937500000.00000048</v>
      </c>
      <c r="C198" s="72">
        <f t="shared" si="17"/>
        <v>8522727.2727272734</v>
      </c>
      <c r="D198" s="66">
        <f t="shared" si="15"/>
        <v>8437500.0000000037</v>
      </c>
      <c r="E198" s="75">
        <f t="shared" si="14"/>
        <v>16960227.272727277</v>
      </c>
      <c r="F198" s="4"/>
    </row>
    <row r="199" spans="1:6" ht="15.75">
      <c r="A199" s="62">
        <v>192</v>
      </c>
      <c r="B199" s="72">
        <f t="shared" si="16"/>
        <v>928977272.72727323</v>
      </c>
      <c r="C199" s="72">
        <f t="shared" si="17"/>
        <v>8522727.2727272734</v>
      </c>
      <c r="D199" s="66">
        <f t="shared" si="15"/>
        <v>8360795.4545454597</v>
      </c>
      <c r="E199" s="75">
        <f t="shared" si="14"/>
        <v>16883522.727272734</v>
      </c>
      <c r="F199" s="4"/>
    </row>
    <row r="200" spans="1:6" ht="15.75">
      <c r="A200" s="62">
        <v>193</v>
      </c>
      <c r="B200" s="72">
        <f t="shared" si="16"/>
        <v>920454545.45454597</v>
      </c>
      <c r="C200" s="72">
        <f t="shared" si="17"/>
        <v>8522727.2727272734</v>
      </c>
      <c r="D200" s="66">
        <f t="shared" si="15"/>
        <v>8284090.9090909138</v>
      </c>
      <c r="E200" s="75">
        <f t="shared" si="14"/>
        <v>16806818.181818187</v>
      </c>
      <c r="F200" s="4"/>
    </row>
    <row r="201" spans="1:6" ht="15.75">
      <c r="A201" s="62">
        <v>194</v>
      </c>
      <c r="B201" s="72">
        <f t="shared" si="16"/>
        <v>911931818.18181872</v>
      </c>
      <c r="C201" s="72">
        <f t="shared" si="17"/>
        <v>8522727.2727272734</v>
      </c>
      <c r="D201" s="66">
        <f t="shared" si="15"/>
        <v>8207386.363636368</v>
      </c>
      <c r="E201" s="75">
        <f t="shared" si="14"/>
        <v>16730113.63636364</v>
      </c>
      <c r="F201" s="4"/>
    </row>
    <row r="202" spans="1:6" ht="15.75">
      <c r="A202" s="62">
        <v>195</v>
      </c>
      <c r="B202" s="72">
        <f t="shared" si="16"/>
        <v>903409090.90909147</v>
      </c>
      <c r="C202" s="72">
        <f t="shared" si="17"/>
        <v>8522727.2727272734</v>
      </c>
      <c r="D202" s="66">
        <f t="shared" si="15"/>
        <v>8130681.818181823</v>
      </c>
      <c r="E202" s="75">
        <f t="shared" si="14"/>
        <v>16653409.090909097</v>
      </c>
      <c r="F202" s="4"/>
    </row>
    <row r="203" spans="1:6" ht="15.75">
      <c r="A203" s="62">
        <v>196</v>
      </c>
      <c r="B203" s="72">
        <f t="shared" si="16"/>
        <v>894886363.63636422</v>
      </c>
      <c r="C203" s="72">
        <f t="shared" si="17"/>
        <v>8522727.2727272734</v>
      </c>
      <c r="D203" s="66">
        <f t="shared" si="15"/>
        <v>8053977.2727272781</v>
      </c>
      <c r="E203" s="75">
        <f t="shared" si="14"/>
        <v>16576704.545454551</v>
      </c>
      <c r="F203" s="4"/>
    </row>
    <row r="204" spans="1:6" ht="15.75">
      <c r="A204" s="62">
        <v>197</v>
      </c>
      <c r="B204" s="72">
        <f t="shared" si="16"/>
        <v>886363636.36363697</v>
      </c>
      <c r="C204" s="72">
        <f t="shared" si="17"/>
        <v>8522727.2727272734</v>
      </c>
      <c r="D204" s="66">
        <f t="shared" si="15"/>
        <v>7977272.7272727331</v>
      </c>
      <c r="E204" s="75">
        <f t="shared" si="14"/>
        <v>16500000.000000007</v>
      </c>
      <c r="F204" s="4"/>
    </row>
    <row r="205" spans="1:6" ht="15.75">
      <c r="A205" s="62">
        <v>198</v>
      </c>
      <c r="B205" s="72">
        <f t="shared" si="16"/>
        <v>877840909.09090972</v>
      </c>
      <c r="C205" s="72">
        <f t="shared" si="17"/>
        <v>8522727.2727272734</v>
      </c>
      <c r="D205" s="66">
        <f t="shared" si="15"/>
        <v>7900568.1818181872</v>
      </c>
      <c r="E205" s="75">
        <f t="shared" ref="E205:E268" si="18">SUM(C205+D205)</f>
        <v>16423295.454545461</v>
      </c>
      <c r="F205" s="4"/>
    </row>
    <row r="206" spans="1:6" ht="15.75">
      <c r="A206" s="62">
        <v>199</v>
      </c>
      <c r="B206" s="72">
        <f t="shared" si="16"/>
        <v>869318181.81818247</v>
      </c>
      <c r="C206" s="72">
        <f t="shared" si="17"/>
        <v>8522727.2727272734</v>
      </c>
      <c r="D206" s="66">
        <f t="shared" si="15"/>
        <v>7823863.6363636414</v>
      </c>
      <c r="E206" s="75">
        <f t="shared" si="18"/>
        <v>16346590.909090914</v>
      </c>
      <c r="F206" s="4"/>
    </row>
    <row r="207" spans="1:6" ht="15.75">
      <c r="A207" s="62">
        <v>200</v>
      </c>
      <c r="B207" s="72">
        <f t="shared" si="16"/>
        <v>860795454.54545522</v>
      </c>
      <c r="C207" s="72">
        <f t="shared" si="17"/>
        <v>8522727.2727272734</v>
      </c>
      <c r="D207" s="66">
        <f t="shared" si="15"/>
        <v>7747159.0909090973</v>
      </c>
      <c r="E207" s="75">
        <f t="shared" si="18"/>
        <v>16269886.363636371</v>
      </c>
      <c r="F207" s="4"/>
    </row>
    <row r="208" spans="1:6" ht="15.75">
      <c r="A208" s="62">
        <v>201</v>
      </c>
      <c r="B208" s="72">
        <f t="shared" si="16"/>
        <v>852272727.27272797</v>
      </c>
      <c r="C208" s="72">
        <f t="shared" si="17"/>
        <v>8522727.2727272734</v>
      </c>
      <c r="D208" s="66">
        <f t="shared" si="15"/>
        <v>7670454.5454545515</v>
      </c>
      <c r="E208" s="75">
        <f t="shared" si="18"/>
        <v>16193181.818181824</v>
      </c>
      <c r="F208" s="4"/>
    </row>
    <row r="209" spans="1:6" ht="15.75">
      <c r="A209" s="62">
        <v>202</v>
      </c>
      <c r="B209" s="72">
        <f t="shared" si="16"/>
        <v>843750000.00000072</v>
      </c>
      <c r="C209" s="72">
        <f t="shared" si="17"/>
        <v>8522727.2727272734</v>
      </c>
      <c r="D209" s="66">
        <f t="shared" si="15"/>
        <v>7593750.0000000065</v>
      </c>
      <c r="E209" s="75">
        <f t="shared" si="18"/>
        <v>16116477.272727281</v>
      </c>
      <c r="F209" s="4"/>
    </row>
    <row r="210" spans="1:6" ht="15.75">
      <c r="A210" s="62">
        <v>203</v>
      </c>
      <c r="B210" s="72">
        <f t="shared" si="16"/>
        <v>835227272.72727346</v>
      </c>
      <c r="C210" s="72">
        <f t="shared" si="17"/>
        <v>8522727.2727272734</v>
      </c>
      <c r="D210" s="66">
        <f t="shared" ref="D210:D273" si="19">IF(A210&lt;=$B$4,B210*$B$3/12,B210*$B$5/12)</f>
        <v>7517045.4545454606</v>
      </c>
      <c r="E210" s="75">
        <f t="shared" si="18"/>
        <v>16039772.727272734</v>
      </c>
      <c r="F210" s="4"/>
    </row>
    <row r="211" spans="1:6" ht="15.75">
      <c r="A211" s="62">
        <v>204</v>
      </c>
      <c r="B211" s="72">
        <f t="shared" si="16"/>
        <v>826704545.45454621</v>
      </c>
      <c r="C211" s="72">
        <f t="shared" si="17"/>
        <v>8522727.2727272734</v>
      </c>
      <c r="D211" s="66">
        <f t="shared" si="19"/>
        <v>7440340.9090909166</v>
      </c>
      <c r="E211" s="75">
        <f t="shared" si="18"/>
        <v>15963068.181818191</v>
      </c>
      <c r="F211" s="4"/>
    </row>
    <row r="212" spans="1:6" ht="15.75">
      <c r="A212" s="62">
        <v>205</v>
      </c>
      <c r="B212" s="72">
        <f t="shared" si="16"/>
        <v>818181818.18181896</v>
      </c>
      <c r="C212" s="72">
        <f t="shared" si="17"/>
        <v>8522727.2727272734</v>
      </c>
      <c r="D212" s="66">
        <f t="shared" si="19"/>
        <v>7363636.3636363707</v>
      </c>
      <c r="E212" s="75">
        <f t="shared" si="18"/>
        <v>15886363.636363644</v>
      </c>
      <c r="F212" s="4"/>
    </row>
    <row r="213" spans="1:6" ht="15.75">
      <c r="A213" s="62">
        <v>206</v>
      </c>
      <c r="B213" s="72">
        <f t="shared" si="16"/>
        <v>809659090.90909171</v>
      </c>
      <c r="C213" s="72">
        <f t="shared" si="17"/>
        <v>8522727.2727272734</v>
      </c>
      <c r="D213" s="66">
        <f t="shared" si="19"/>
        <v>7286931.8181818249</v>
      </c>
      <c r="E213" s="75">
        <f t="shared" si="18"/>
        <v>15809659.090909097</v>
      </c>
      <c r="F213" s="4"/>
    </row>
    <row r="214" spans="1:6" ht="15.75">
      <c r="A214" s="62">
        <v>207</v>
      </c>
      <c r="B214" s="72">
        <f t="shared" si="16"/>
        <v>801136363.63636446</v>
      </c>
      <c r="C214" s="72">
        <f t="shared" si="17"/>
        <v>8522727.2727272734</v>
      </c>
      <c r="D214" s="66">
        <f t="shared" si="19"/>
        <v>7210227.2727272799</v>
      </c>
      <c r="E214" s="75">
        <f t="shared" si="18"/>
        <v>15732954.545454554</v>
      </c>
      <c r="F214" s="4"/>
    </row>
    <row r="215" spans="1:6" ht="15.75">
      <c r="A215" s="62">
        <v>208</v>
      </c>
      <c r="B215" s="72">
        <f t="shared" si="16"/>
        <v>792613636.36363721</v>
      </c>
      <c r="C215" s="72">
        <f t="shared" si="17"/>
        <v>8522727.2727272734</v>
      </c>
      <c r="D215" s="66">
        <f t="shared" si="19"/>
        <v>7133522.727272735</v>
      </c>
      <c r="E215" s="75">
        <f t="shared" si="18"/>
        <v>15656250.000000007</v>
      </c>
      <c r="F215" s="4"/>
    </row>
    <row r="216" spans="1:6" ht="15.75">
      <c r="A216" s="62">
        <v>209</v>
      </c>
      <c r="B216" s="72">
        <f t="shared" si="16"/>
        <v>784090909.09090996</v>
      </c>
      <c r="C216" s="72">
        <f t="shared" si="17"/>
        <v>8522727.2727272734</v>
      </c>
      <c r="D216" s="66">
        <f t="shared" si="19"/>
        <v>7056818.18181819</v>
      </c>
      <c r="E216" s="75">
        <f t="shared" si="18"/>
        <v>15579545.454545464</v>
      </c>
      <c r="F216" s="4"/>
    </row>
    <row r="217" spans="1:6" ht="15.75">
      <c r="A217" s="62">
        <v>210</v>
      </c>
      <c r="B217" s="72">
        <f t="shared" si="16"/>
        <v>775568181.81818271</v>
      </c>
      <c r="C217" s="72">
        <f t="shared" si="17"/>
        <v>8522727.2727272734</v>
      </c>
      <c r="D217" s="66">
        <f t="shared" si="19"/>
        <v>6980113.6363636442</v>
      </c>
      <c r="E217" s="75">
        <f t="shared" si="18"/>
        <v>15502840.909090918</v>
      </c>
      <c r="F217" s="4"/>
    </row>
    <row r="218" spans="1:6" ht="15.75">
      <c r="A218" s="62">
        <v>211</v>
      </c>
      <c r="B218" s="72">
        <f t="shared" si="16"/>
        <v>767045454.54545546</v>
      </c>
      <c r="C218" s="72">
        <f t="shared" si="17"/>
        <v>8522727.2727272734</v>
      </c>
      <c r="D218" s="66">
        <f t="shared" si="19"/>
        <v>6903409.0909090983</v>
      </c>
      <c r="E218" s="75">
        <f t="shared" si="18"/>
        <v>15426136.363636371</v>
      </c>
      <c r="F218" s="4"/>
    </row>
    <row r="219" spans="1:6" ht="15.75">
      <c r="A219" s="62">
        <v>212</v>
      </c>
      <c r="B219" s="72">
        <f t="shared" si="16"/>
        <v>758522727.2727282</v>
      </c>
      <c r="C219" s="72">
        <f t="shared" si="17"/>
        <v>8522727.2727272734</v>
      </c>
      <c r="D219" s="66">
        <f t="shared" si="19"/>
        <v>6826704.5454545543</v>
      </c>
      <c r="E219" s="75">
        <f t="shared" si="18"/>
        <v>15349431.818181828</v>
      </c>
      <c r="F219" s="4"/>
    </row>
    <row r="220" spans="1:6" ht="15.75">
      <c r="A220" s="62">
        <v>213</v>
      </c>
      <c r="B220" s="72">
        <f t="shared" si="16"/>
        <v>750000000.00000095</v>
      </c>
      <c r="C220" s="72">
        <f t="shared" si="17"/>
        <v>8522727.2727272734</v>
      </c>
      <c r="D220" s="66">
        <f t="shared" si="19"/>
        <v>6750000.0000000084</v>
      </c>
      <c r="E220" s="75">
        <f t="shared" si="18"/>
        <v>15272727.272727281</v>
      </c>
      <c r="F220" s="4"/>
    </row>
    <row r="221" spans="1:6" ht="15.75">
      <c r="A221" s="62">
        <v>214</v>
      </c>
      <c r="B221" s="72">
        <f t="shared" si="16"/>
        <v>741477272.7272737</v>
      </c>
      <c r="C221" s="72">
        <f t="shared" si="17"/>
        <v>8522727.2727272734</v>
      </c>
      <c r="D221" s="66">
        <f t="shared" si="19"/>
        <v>6673295.4545454634</v>
      </c>
      <c r="E221" s="75">
        <f t="shared" si="18"/>
        <v>15196022.727272738</v>
      </c>
      <c r="F221" s="4"/>
    </row>
    <row r="222" spans="1:6" ht="15.75">
      <c r="A222" s="62">
        <v>215</v>
      </c>
      <c r="B222" s="72">
        <f t="shared" si="16"/>
        <v>732954545.45454645</v>
      </c>
      <c r="C222" s="72">
        <f t="shared" si="17"/>
        <v>8522727.2727272734</v>
      </c>
      <c r="D222" s="66">
        <f t="shared" si="19"/>
        <v>6596590.9090909176</v>
      </c>
      <c r="E222" s="75">
        <f t="shared" si="18"/>
        <v>15119318.181818191</v>
      </c>
      <c r="F222" s="4"/>
    </row>
    <row r="223" spans="1:6" ht="15.75">
      <c r="A223" s="62">
        <v>216</v>
      </c>
      <c r="B223" s="72">
        <f t="shared" si="16"/>
        <v>724431818.1818192</v>
      </c>
      <c r="C223" s="72">
        <f t="shared" si="17"/>
        <v>8522727.2727272734</v>
      </c>
      <c r="D223" s="66">
        <f t="shared" si="19"/>
        <v>6519886.3636363735</v>
      </c>
      <c r="E223" s="75">
        <f t="shared" si="18"/>
        <v>15042613.636363648</v>
      </c>
      <c r="F223" s="4"/>
    </row>
    <row r="224" spans="1:6" ht="15.75">
      <c r="A224" s="62">
        <v>217</v>
      </c>
      <c r="B224" s="72">
        <f t="shared" ref="B224:B287" si="20">B223-C223</f>
        <v>715909090.90909195</v>
      </c>
      <c r="C224" s="72">
        <f t="shared" si="17"/>
        <v>8522727.2727272734</v>
      </c>
      <c r="D224" s="66">
        <f t="shared" si="19"/>
        <v>6443181.8181818277</v>
      </c>
      <c r="E224" s="75">
        <f t="shared" si="18"/>
        <v>14965909.090909101</v>
      </c>
      <c r="F224" s="4"/>
    </row>
    <row r="225" spans="1:6" ht="15.75">
      <c r="A225" s="62">
        <v>218</v>
      </c>
      <c r="B225" s="72">
        <f t="shared" si="20"/>
        <v>707386363.6363647</v>
      </c>
      <c r="C225" s="72">
        <f t="shared" si="17"/>
        <v>8522727.2727272734</v>
      </c>
      <c r="D225" s="66">
        <f t="shared" si="19"/>
        <v>6366477.2727272818</v>
      </c>
      <c r="E225" s="75">
        <f t="shared" si="18"/>
        <v>14889204.545454554</v>
      </c>
      <c r="F225" s="4"/>
    </row>
    <row r="226" spans="1:6" ht="15.75">
      <c r="A226" s="62">
        <v>219</v>
      </c>
      <c r="B226" s="72">
        <f t="shared" si="20"/>
        <v>698863636.36363745</v>
      </c>
      <c r="C226" s="72">
        <f t="shared" si="17"/>
        <v>8522727.2727272734</v>
      </c>
      <c r="D226" s="66">
        <f t="shared" si="19"/>
        <v>6289772.7272727368</v>
      </c>
      <c r="E226" s="75">
        <f t="shared" si="18"/>
        <v>14812500.000000011</v>
      </c>
      <c r="F226" s="4"/>
    </row>
    <row r="227" spans="1:6" ht="15.75">
      <c r="A227" s="62">
        <v>220</v>
      </c>
      <c r="B227" s="72">
        <f t="shared" si="20"/>
        <v>690340909.0909102</v>
      </c>
      <c r="C227" s="72">
        <f t="shared" si="17"/>
        <v>8522727.2727272734</v>
      </c>
      <c r="D227" s="66">
        <f t="shared" si="19"/>
        <v>6213068.1818181919</v>
      </c>
      <c r="E227" s="75">
        <f t="shared" si="18"/>
        <v>14735795.454545464</v>
      </c>
      <c r="F227" s="4"/>
    </row>
    <row r="228" spans="1:6" ht="15.75">
      <c r="A228" s="62">
        <v>221</v>
      </c>
      <c r="B228" s="72">
        <f t="shared" si="20"/>
        <v>681818181.81818295</v>
      </c>
      <c r="C228" s="72">
        <f t="shared" si="17"/>
        <v>8522727.2727272734</v>
      </c>
      <c r="D228" s="66">
        <f t="shared" si="19"/>
        <v>6136363.6363636469</v>
      </c>
      <c r="E228" s="75">
        <f t="shared" si="18"/>
        <v>14659090.909090921</v>
      </c>
      <c r="F228" s="4"/>
    </row>
    <row r="229" spans="1:6" ht="15.75">
      <c r="A229" s="62">
        <v>222</v>
      </c>
      <c r="B229" s="72">
        <f t="shared" si="20"/>
        <v>673295454.54545569</v>
      </c>
      <c r="C229" s="72">
        <f t="shared" si="17"/>
        <v>8522727.2727272734</v>
      </c>
      <c r="D229" s="66">
        <f t="shared" si="19"/>
        <v>6059659.0909091011</v>
      </c>
      <c r="E229" s="75">
        <f t="shared" si="18"/>
        <v>14582386.363636374</v>
      </c>
      <c r="F229" s="4"/>
    </row>
    <row r="230" spans="1:6" ht="15.75">
      <c r="A230" s="62">
        <v>223</v>
      </c>
      <c r="B230" s="72">
        <f t="shared" si="20"/>
        <v>664772727.27272844</v>
      </c>
      <c r="C230" s="72">
        <f t="shared" si="17"/>
        <v>8522727.2727272734</v>
      </c>
      <c r="D230" s="66">
        <f t="shared" si="19"/>
        <v>5982954.5454545552</v>
      </c>
      <c r="E230" s="75">
        <f t="shared" si="18"/>
        <v>14505681.818181828</v>
      </c>
      <c r="F230" s="4"/>
    </row>
    <row r="231" spans="1:6" ht="15.75">
      <c r="A231" s="62">
        <v>224</v>
      </c>
      <c r="B231" s="72">
        <f t="shared" si="20"/>
        <v>656250000.00000119</v>
      </c>
      <c r="C231" s="72">
        <f t="shared" si="17"/>
        <v>8522727.2727272734</v>
      </c>
      <c r="D231" s="66">
        <f t="shared" si="19"/>
        <v>5906250.0000000112</v>
      </c>
      <c r="E231" s="75">
        <f t="shared" si="18"/>
        <v>14428977.272727285</v>
      </c>
      <c r="F231" s="4"/>
    </row>
    <row r="232" spans="1:6" ht="15.75">
      <c r="A232" s="62">
        <v>225</v>
      </c>
      <c r="B232" s="72">
        <f t="shared" si="20"/>
        <v>647727272.72727394</v>
      </c>
      <c r="C232" s="72">
        <f t="shared" si="17"/>
        <v>8522727.2727272734</v>
      </c>
      <c r="D232" s="66">
        <f t="shared" si="19"/>
        <v>5829545.4545454653</v>
      </c>
      <c r="E232" s="75">
        <f t="shared" si="18"/>
        <v>14352272.727272738</v>
      </c>
      <c r="F232" s="4"/>
    </row>
    <row r="233" spans="1:6" ht="15.75">
      <c r="A233" s="62">
        <v>226</v>
      </c>
      <c r="B233" s="72">
        <f t="shared" si="20"/>
        <v>639204545.45454669</v>
      </c>
      <c r="C233" s="72">
        <f t="shared" si="17"/>
        <v>8522727.2727272734</v>
      </c>
      <c r="D233" s="66">
        <f t="shared" si="19"/>
        <v>5752840.9090909204</v>
      </c>
      <c r="E233" s="75">
        <f t="shared" si="18"/>
        <v>14275568.181818195</v>
      </c>
      <c r="F233" s="4"/>
    </row>
    <row r="234" spans="1:6" ht="15.75">
      <c r="A234" s="62">
        <v>227</v>
      </c>
      <c r="B234" s="72">
        <f t="shared" si="20"/>
        <v>630681818.18181944</v>
      </c>
      <c r="C234" s="72">
        <f t="shared" si="17"/>
        <v>8522727.2727272734</v>
      </c>
      <c r="D234" s="66">
        <f t="shared" si="19"/>
        <v>5676136.3636363745</v>
      </c>
      <c r="E234" s="75">
        <f t="shared" si="18"/>
        <v>14198863.636363648</v>
      </c>
      <c r="F234" s="4"/>
    </row>
    <row r="235" spans="1:6" ht="15.75">
      <c r="A235" s="62">
        <v>228</v>
      </c>
      <c r="B235" s="72">
        <f t="shared" si="20"/>
        <v>622159090.90909219</v>
      </c>
      <c r="C235" s="72">
        <f t="shared" si="17"/>
        <v>8522727.2727272734</v>
      </c>
      <c r="D235" s="66">
        <f t="shared" si="19"/>
        <v>5599431.8181818305</v>
      </c>
      <c r="E235" s="75">
        <f t="shared" si="18"/>
        <v>14122159.090909105</v>
      </c>
      <c r="F235" s="4"/>
    </row>
    <row r="236" spans="1:6" ht="15.75">
      <c r="A236" s="62">
        <v>229</v>
      </c>
      <c r="B236" s="72">
        <f t="shared" si="20"/>
        <v>613636363.63636494</v>
      </c>
      <c r="C236" s="72">
        <f t="shared" si="17"/>
        <v>8522727.2727272734</v>
      </c>
      <c r="D236" s="66">
        <f t="shared" si="19"/>
        <v>5522727.2727272846</v>
      </c>
      <c r="E236" s="75">
        <f t="shared" si="18"/>
        <v>14045454.545454558</v>
      </c>
      <c r="F236" s="4"/>
    </row>
    <row r="237" spans="1:6" ht="15.75">
      <c r="A237" s="62">
        <v>230</v>
      </c>
      <c r="B237" s="72">
        <f t="shared" si="20"/>
        <v>605113636.36363769</v>
      </c>
      <c r="C237" s="72">
        <f t="shared" ref="C237:C300" si="21">$B$44/(B$1-$B$4)</f>
        <v>8522727.2727272734</v>
      </c>
      <c r="D237" s="66">
        <f t="shared" si="19"/>
        <v>5446022.7272727387</v>
      </c>
      <c r="E237" s="75">
        <f t="shared" si="18"/>
        <v>13968750.000000011</v>
      </c>
      <c r="F237" s="4"/>
    </row>
    <row r="238" spans="1:6" ht="15.75">
      <c r="A238" s="62">
        <v>231</v>
      </c>
      <c r="B238" s="72">
        <f t="shared" si="20"/>
        <v>596590909.09091043</v>
      </c>
      <c r="C238" s="72">
        <f t="shared" si="21"/>
        <v>8522727.2727272734</v>
      </c>
      <c r="D238" s="66">
        <f t="shared" si="19"/>
        <v>5369318.1818181938</v>
      </c>
      <c r="E238" s="75">
        <f t="shared" si="18"/>
        <v>13892045.454545468</v>
      </c>
      <c r="F238" s="4"/>
    </row>
    <row r="239" spans="1:6" ht="15.75">
      <c r="A239" s="62">
        <v>232</v>
      </c>
      <c r="B239" s="72">
        <f t="shared" si="20"/>
        <v>588068181.81818318</v>
      </c>
      <c r="C239" s="72">
        <f t="shared" si="21"/>
        <v>8522727.2727272734</v>
      </c>
      <c r="D239" s="66">
        <f t="shared" si="19"/>
        <v>5292613.6363636488</v>
      </c>
      <c r="E239" s="75">
        <f t="shared" si="18"/>
        <v>13815340.909090921</v>
      </c>
      <c r="F239" s="4"/>
    </row>
    <row r="240" spans="1:6" ht="15.75">
      <c r="A240" s="62">
        <v>233</v>
      </c>
      <c r="B240" s="72">
        <f t="shared" si="20"/>
        <v>579545454.54545593</v>
      </c>
      <c r="C240" s="72">
        <f t="shared" si="21"/>
        <v>8522727.2727272734</v>
      </c>
      <c r="D240" s="66">
        <f t="shared" si="19"/>
        <v>5215909.0909091039</v>
      </c>
      <c r="E240" s="75">
        <f t="shared" si="18"/>
        <v>13738636.363636378</v>
      </c>
      <c r="F240" s="4"/>
    </row>
    <row r="241" spans="1:6" ht="15.75">
      <c r="A241" s="62">
        <v>234</v>
      </c>
      <c r="B241" s="72">
        <f t="shared" si="20"/>
        <v>571022727.27272868</v>
      </c>
      <c r="C241" s="72">
        <f t="shared" si="21"/>
        <v>8522727.2727272734</v>
      </c>
      <c r="D241" s="66">
        <f t="shared" si="19"/>
        <v>5139204.545454558</v>
      </c>
      <c r="E241" s="75">
        <f t="shared" si="18"/>
        <v>13661931.818181831</v>
      </c>
      <c r="F241" s="4"/>
    </row>
    <row r="242" spans="1:6" ht="15.75">
      <c r="A242" s="62">
        <v>235</v>
      </c>
      <c r="B242" s="72">
        <f t="shared" si="20"/>
        <v>562500000.00000143</v>
      </c>
      <c r="C242" s="72">
        <f t="shared" si="21"/>
        <v>8522727.2727272734</v>
      </c>
      <c r="D242" s="66">
        <f t="shared" si="19"/>
        <v>5062500.000000013</v>
      </c>
      <c r="E242" s="75">
        <f t="shared" si="18"/>
        <v>13585227.272727286</v>
      </c>
      <c r="F242" s="4"/>
    </row>
    <row r="243" spans="1:6" ht="15.75">
      <c r="A243" s="62">
        <v>236</v>
      </c>
      <c r="B243" s="72">
        <f t="shared" si="20"/>
        <v>553977272.72727418</v>
      </c>
      <c r="C243" s="72">
        <f t="shared" si="21"/>
        <v>8522727.2727272734</v>
      </c>
      <c r="D243" s="66">
        <f t="shared" si="19"/>
        <v>4985795.4545454672</v>
      </c>
      <c r="E243" s="75">
        <f t="shared" si="18"/>
        <v>13508522.727272741</v>
      </c>
      <c r="F243" s="4"/>
    </row>
    <row r="244" spans="1:6" ht="15.75">
      <c r="A244" s="62">
        <v>237</v>
      </c>
      <c r="B244" s="72">
        <f t="shared" si="20"/>
        <v>545454545.45454693</v>
      </c>
      <c r="C244" s="72">
        <f t="shared" si="21"/>
        <v>8522727.2727272734</v>
      </c>
      <c r="D244" s="66">
        <f t="shared" si="19"/>
        <v>4909090.9090909222</v>
      </c>
      <c r="E244" s="75">
        <f t="shared" si="18"/>
        <v>13431818.181818195</v>
      </c>
      <c r="F244" s="4"/>
    </row>
    <row r="245" spans="1:6" ht="15.75">
      <c r="A245" s="62">
        <v>238</v>
      </c>
      <c r="B245" s="72">
        <f t="shared" si="20"/>
        <v>536931818.18181968</v>
      </c>
      <c r="C245" s="72">
        <f t="shared" si="21"/>
        <v>8522727.2727272734</v>
      </c>
      <c r="D245" s="66">
        <f t="shared" si="19"/>
        <v>4832386.3636363773</v>
      </c>
      <c r="E245" s="75">
        <f t="shared" si="18"/>
        <v>13355113.636363652</v>
      </c>
      <c r="F245" s="4"/>
    </row>
    <row r="246" spans="1:6" ht="15.75">
      <c r="A246" s="62">
        <v>239</v>
      </c>
      <c r="B246" s="72">
        <f t="shared" si="20"/>
        <v>528409090.90909243</v>
      </c>
      <c r="C246" s="72">
        <f t="shared" si="21"/>
        <v>8522727.2727272734</v>
      </c>
      <c r="D246" s="66">
        <f t="shared" si="19"/>
        <v>4755681.8181818323</v>
      </c>
      <c r="E246" s="75">
        <f t="shared" si="18"/>
        <v>13278409.090909105</v>
      </c>
      <c r="F246" s="4"/>
    </row>
    <row r="247" spans="1:6" ht="15.75">
      <c r="A247" s="62">
        <v>240</v>
      </c>
      <c r="B247" s="72">
        <f t="shared" si="20"/>
        <v>519886363.63636518</v>
      </c>
      <c r="C247" s="72">
        <f t="shared" si="21"/>
        <v>8522727.2727272734</v>
      </c>
      <c r="D247" s="66">
        <f t="shared" si="19"/>
        <v>4678977.2727272864</v>
      </c>
      <c r="E247" s="75">
        <f t="shared" si="18"/>
        <v>13201704.54545456</v>
      </c>
      <c r="F247" s="4"/>
    </row>
    <row r="248" spans="1:6" ht="15.75">
      <c r="A248" s="62">
        <v>241</v>
      </c>
      <c r="B248" s="72">
        <f t="shared" si="20"/>
        <v>511363636.36363792</v>
      </c>
      <c r="C248" s="72">
        <f t="shared" si="21"/>
        <v>8522727.2727272734</v>
      </c>
      <c r="D248" s="66">
        <f t="shared" si="19"/>
        <v>4602272.7272727415</v>
      </c>
      <c r="E248" s="75">
        <f t="shared" si="18"/>
        <v>13125000.000000015</v>
      </c>
      <c r="F248" s="4"/>
    </row>
    <row r="249" spans="1:6" ht="15.75">
      <c r="A249" s="62">
        <v>242</v>
      </c>
      <c r="B249" s="72">
        <f t="shared" si="20"/>
        <v>502840909.09091067</v>
      </c>
      <c r="C249" s="72">
        <f t="shared" si="21"/>
        <v>8522727.2727272734</v>
      </c>
      <c r="D249" s="66">
        <f t="shared" si="19"/>
        <v>4525568.1818181956</v>
      </c>
      <c r="E249" s="75">
        <f t="shared" si="18"/>
        <v>13048295.454545468</v>
      </c>
      <c r="F249" s="4"/>
    </row>
    <row r="250" spans="1:6" ht="15.75">
      <c r="A250" s="62">
        <v>243</v>
      </c>
      <c r="B250" s="72">
        <f t="shared" si="20"/>
        <v>494318181.81818342</v>
      </c>
      <c r="C250" s="72">
        <f t="shared" si="21"/>
        <v>8522727.2727272734</v>
      </c>
      <c r="D250" s="66">
        <f t="shared" si="19"/>
        <v>4448863.6363636507</v>
      </c>
      <c r="E250" s="75">
        <f t="shared" si="18"/>
        <v>12971590.909090925</v>
      </c>
      <c r="F250" s="4"/>
    </row>
    <row r="251" spans="1:6" ht="15.75">
      <c r="A251" s="62">
        <v>244</v>
      </c>
      <c r="B251" s="72">
        <f t="shared" si="20"/>
        <v>485795454.54545617</v>
      </c>
      <c r="C251" s="72">
        <f t="shared" si="21"/>
        <v>8522727.2727272734</v>
      </c>
      <c r="D251" s="66">
        <f t="shared" si="19"/>
        <v>4372159.0909091057</v>
      </c>
      <c r="E251" s="75">
        <f t="shared" si="18"/>
        <v>12894886.363636378</v>
      </c>
      <c r="F251" s="4"/>
    </row>
    <row r="252" spans="1:6" ht="15.75">
      <c r="A252" s="62">
        <v>245</v>
      </c>
      <c r="B252" s="72">
        <f t="shared" si="20"/>
        <v>477272727.27272892</v>
      </c>
      <c r="C252" s="72">
        <f t="shared" si="21"/>
        <v>8522727.2727272734</v>
      </c>
      <c r="D252" s="66">
        <f t="shared" si="19"/>
        <v>4295454.5454545608</v>
      </c>
      <c r="E252" s="75">
        <f t="shared" si="18"/>
        <v>12818181.818181835</v>
      </c>
      <c r="F252" s="4"/>
    </row>
    <row r="253" spans="1:6" ht="15.75">
      <c r="A253" s="62">
        <v>246</v>
      </c>
      <c r="B253" s="72">
        <f t="shared" si="20"/>
        <v>468750000.00000167</v>
      </c>
      <c r="C253" s="72">
        <f t="shared" si="21"/>
        <v>8522727.2727272734</v>
      </c>
      <c r="D253" s="66">
        <f t="shared" si="19"/>
        <v>4218750.0000000149</v>
      </c>
      <c r="E253" s="75">
        <f t="shared" si="18"/>
        <v>12741477.272727288</v>
      </c>
      <c r="F253" s="4"/>
    </row>
    <row r="254" spans="1:6" ht="15.75">
      <c r="A254" s="62">
        <v>247</v>
      </c>
      <c r="B254" s="72">
        <f t="shared" si="20"/>
        <v>460227272.72727442</v>
      </c>
      <c r="C254" s="72">
        <f t="shared" si="21"/>
        <v>8522727.2727272734</v>
      </c>
      <c r="D254" s="66">
        <f t="shared" si="19"/>
        <v>4142045.45454547</v>
      </c>
      <c r="E254" s="75">
        <f t="shared" si="18"/>
        <v>12664772.727272743</v>
      </c>
      <c r="F254" s="4"/>
    </row>
    <row r="255" spans="1:6" ht="15.75">
      <c r="A255" s="62">
        <v>248</v>
      </c>
      <c r="B255" s="72">
        <f t="shared" si="20"/>
        <v>451704545.45454717</v>
      </c>
      <c r="C255" s="72">
        <f t="shared" si="21"/>
        <v>8522727.2727272734</v>
      </c>
      <c r="D255" s="66">
        <f t="shared" si="19"/>
        <v>4065340.9090909245</v>
      </c>
      <c r="E255" s="75">
        <f t="shared" si="18"/>
        <v>12588068.181818198</v>
      </c>
      <c r="F255" s="4"/>
    </row>
    <row r="256" spans="1:6" ht="15.75">
      <c r="A256" s="62">
        <v>249</v>
      </c>
      <c r="B256" s="72">
        <f t="shared" si="20"/>
        <v>443181818.18181992</v>
      </c>
      <c r="C256" s="72">
        <f t="shared" si="21"/>
        <v>8522727.2727272734</v>
      </c>
      <c r="D256" s="66">
        <f t="shared" si="19"/>
        <v>3988636.3636363796</v>
      </c>
      <c r="E256" s="75">
        <f t="shared" si="18"/>
        <v>12511363.636363653</v>
      </c>
      <c r="F256" s="4"/>
    </row>
    <row r="257" spans="1:6" ht="15.75">
      <c r="A257" s="62">
        <v>250</v>
      </c>
      <c r="B257" s="72">
        <f t="shared" si="20"/>
        <v>434659090.90909266</v>
      </c>
      <c r="C257" s="72">
        <f t="shared" si="21"/>
        <v>8522727.2727272734</v>
      </c>
      <c r="D257" s="66">
        <f t="shared" si="19"/>
        <v>3911931.8181818337</v>
      </c>
      <c r="E257" s="75">
        <f t="shared" si="18"/>
        <v>12434659.090909107</v>
      </c>
      <c r="F257" s="4"/>
    </row>
    <row r="258" spans="1:6" ht="15.75">
      <c r="A258" s="62">
        <v>251</v>
      </c>
      <c r="B258" s="72">
        <f t="shared" si="20"/>
        <v>426136363.63636541</v>
      </c>
      <c r="C258" s="72">
        <f t="shared" si="21"/>
        <v>8522727.2727272734</v>
      </c>
      <c r="D258" s="66">
        <f t="shared" si="19"/>
        <v>3835227.2727272888</v>
      </c>
      <c r="E258" s="75">
        <f t="shared" si="18"/>
        <v>12357954.545454562</v>
      </c>
      <c r="F258" s="4"/>
    </row>
    <row r="259" spans="1:6" ht="15.75">
      <c r="A259" s="62">
        <v>252</v>
      </c>
      <c r="B259" s="72">
        <f t="shared" si="20"/>
        <v>417613636.36363816</v>
      </c>
      <c r="C259" s="72">
        <f t="shared" si="21"/>
        <v>8522727.2727272734</v>
      </c>
      <c r="D259" s="66">
        <f t="shared" si="19"/>
        <v>3758522.7272727434</v>
      </c>
      <c r="E259" s="75">
        <f t="shared" si="18"/>
        <v>12281250.000000017</v>
      </c>
      <c r="F259" s="4"/>
    </row>
    <row r="260" spans="1:6" ht="15.75">
      <c r="A260" s="62">
        <v>253</v>
      </c>
      <c r="B260" s="72">
        <f t="shared" si="20"/>
        <v>409090909.09091091</v>
      </c>
      <c r="C260" s="72">
        <f t="shared" si="21"/>
        <v>8522727.2727272734</v>
      </c>
      <c r="D260" s="66">
        <f t="shared" si="19"/>
        <v>3681818.1818181984</v>
      </c>
      <c r="E260" s="75">
        <f t="shared" si="18"/>
        <v>12204545.454545472</v>
      </c>
      <c r="F260" s="4"/>
    </row>
    <row r="261" spans="1:6" ht="15.75">
      <c r="A261" s="62">
        <v>254</v>
      </c>
      <c r="B261" s="72">
        <f t="shared" si="20"/>
        <v>400568181.81818366</v>
      </c>
      <c r="C261" s="72">
        <f t="shared" si="21"/>
        <v>8522727.2727272734</v>
      </c>
      <c r="D261" s="66">
        <f t="shared" si="19"/>
        <v>3605113.636363653</v>
      </c>
      <c r="E261" s="75">
        <f t="shared" si="18"/>
        <v>12127840.909090927</v>
      </c>
      <c r="F261" s="4"/>
    </row>
    <row r="262" spans="1:6" ht="15.75">
      <c r="A262" s="62">
        <v>255</v>
      </c>
      <c r="B262" s="72">
        <f t="shared" si="20"/>
        <v>392045454.54545641</v>
      </c>
      <c r="C262" s="72">
        <f t="shared" si="21"/>
        <v>8522727.2727272734</v>
      </c>
      <c r="D262" s="66">
        <f t="shared" si="19"/>
        <v>3528409.0909091081</v>
      </c>
      <c r="E262" s="75">
        <f t="shared" si="18"/>
        <v>12051136.363636382</v>
      </c>
      <c r="F262" s="4"/>
    </row>
    <row r="263" spans="1:6" ht="15.75">
      <c r="A263" s="62">
        <v>256</v>
      </c>
      <c r="B263" s="72">
        <f t="shared" si="20"/>
        <v>383522727.27272916</v>
      </c>
      <c r="C263" s="72">
        <f t="shared" si="21"/>
        <v>8522727.2727272734</v>
      </c>
      <c r="D263" s="66">
        <f t="shared" si="19"/>
        <v>3451704.5454545622</v>
      </c>
      <c r="E263" s="75">
        <f t="shared" si="18"/>
        <v>11974431.818181835</v>
      </c>
      <c r="F263" s="4"/>
    </row>
    <row r="264" spans="1:6" ht="15.75">
      <c r="A264" s="62">
        <v>257</v>
      </c>
      <c r="B264" s="72">
        <f t="shared" si="20"/>
        <v>375000000.00000191</v>
      </c>
      <c r="C264" s="72">
        <f t="shared" si="21"/>
        <v>8522727.2727272734</v>
      </c>
      <c r="D264" s="66">
        <f t="shared" si="19"/>
        <v>3375000.0000000172</v>
      </c>
      <c r="E264" s="75">
        <f t="shared" si="18"/>
        <v>11897727.27272729</v>
      </c>
      <c r="F264" s="4"/>
    </row>
    <row r="265" spans="1:6" ht="15.75">
      <c r="A265" s="62">
        <v>258</v>
      </c>
      <c r="B265" s="72">
        <f t="shared" si="20"/>
        <v>366477272.72727466</v>
      </c>
      <c r="C265" s="72">
        <f t="shared" si="21"/>
        <v>8522727.2727272734</v>
      </c>
      <c r="D265" s="66">
        <f t="shared" si="19"/>
        <v>3298295.4545454718</v>
      </c>
      <c r="E265" s="75">
        <f t="shared" si="18"/>
        <v>11821022.727272745</v>
      </c>
      <c r="F265" s="4"/>
    </row>
    <row r="266" spans="1:6" ht="15.75">
      <c r="A266" s="62">
        <v>259</v>
      </c>
      <c r="B266" s="72">
        <f t="shared" si="20"/>
        <v>357954545.45454741</v>
      </c>
      <c r="C266" s="72">
        <f t="shared" si="21"/>
        <v>8522727.2727272734</v>
      </c>
      <c r="D266" s="66">
        <f t="shared" si="19"/>
        <v>3221590.9090909269</v>
      </c>
      <c r="E266" s="75">
        <f t="shared" si="18"/>
        <v>11744318.1818182</v>
      </c>
      <c r="F266" s="4"/>
    </row>
    <row r="267" spans="1:6" ht="15.75">
      <c r="A267" s="62">
        <v>260</v>
      </c>
      <c r="B267" s="72">
        <f t="shared" si="20"/>
        <v>349431818.18182015</v>
      </c>
      <c r="C267" s="72">
        <f t="shared" si="21"/>
        <v>8522727.2727272734</v>
      </c>
      <c r="D267" s="66">
        <f t="shared" si="19"/>
        <v>3144886.3636363815</v>
      </c>
      <c r="E267" s="75">
        <f t="shared" si="18"/>
        <v>11667613.636363655</v>
      </c>
      <c r="F267" s="4"/>
    </row>
    <row r="268" spans="1:6" ht="15.75">
      <c r="A268" s="62">
        <v>261</v>
      </c>
      <c r="B268" s="72">
        <f t="shared" si="20"/>
        <v>340909090.9090929</v>
      </c>
      <c r="C268" s="72">
        <f t="shared" si="21"/>
        <v>8522727.2727272734</v>
      </c>
      <c r="D268" s="66">
        <f t="shared" si="19"/>
        <v>3068181.8181818365</v>
      </c>
      <c r="E268" s="75">
        <f t="shared" si="18"/>
        <v>11590909.09090911</v>
      </c>
      <c r="F268" s="4"/>
    </row>
    <row r="269" spans="1:6" ht="15.75">
      <c r="A269" s="62">
        <v>262</v>
      </c>
      <c r="B269" s="72">
        <f t="shared" si="20"/>
        <v>332386363.63636565</v>
      </c>
      <c r="C269" s="72">
        <f t="shared" si="21"/>
        <v>8522727.2727272734</v>
      </c>
      <c r="D269" s="66">
        <f t="shared" si="19"/>
        <v>2991477.2727272906</v>
      </c>
      <c r="E269" s="75">
        <f t="shared" ref="E269:E307" si="22">SUM(C269+D269)</f>
        <v>11514204.545454564</v>
      </c>
      <c r="F269" s="4"/>
    </row>
    <row r="270" spans="1:6" ht="15.75">
      <c r="A270" s="62">
        <v>263</v>
      </c>
      <c r="B270" s="72">
        <f t="shared" si="20"/>
        <v>323863636.3636384</v>
      </c>
      <c r="C270" s="72">
        <f t="shared" si="21"/>
        <v>8522727.2727272734</v>
      </c>
      <c r="D270" s="66">
        <f t="shared" si="19"/>
        <v>2914772.7272727457</v>
      </c>
      <c r="E270" s="75">
        <f t="shared" si="22"/>
        <v>11437500.000000019</v>
      </c>
      <c r="F270" s="4"/>
    </row>
    <row r="271" spans="1:6" ht="15.75">
      <c r="A271" s="62">
        <v>264</v>
      </c>
      <c r="B271" s="72">
        <f t="shared" si="20"/>
        <v>315340909.09091115</v>
      </c>
      <c r="C271" s="72">
        <f t="shared" si="21"/>
        <v>8522727.2727272734</v>
      </c>
      <c r="D271" s="66">
        <f t="shared" si="19"/>
        <v>2838068.1818182003</v>
      </c>
      <c r="E271" s="75">
        <f t="shared" si="22"/>
        <v>11360795.454545474</v>
      </c>
      <c r="F271" s="4"/>
    </row>
    <row r="272" spans="1:6" ht="15.75">
      <c r="A272" s="62">
        <v>265</v>
      </c>
      <c r="B272" s="72">
        <f t="shared" si="20"/>
        <v>306818181.8181839</v>
      </c>
      <c r="C272" s="72">
        <f t="shared" si="21"/>
        <v>8522727.2727272734</v>
      </c>
      <c r="D272" s="66">
        <f t="shared" si="19"/>
        <v>2761363.6363636549</v>
      </c>
      <c r="E272" s="75">
        <f t="shared" si="22"/>
        <v>11284090.909090929</v>
      </c>
      <c r="F272" s="4"/>
    </row>
    <row r="273" spans="1:6" ht="15.75">
      <c r="A273" s="62">
        <v>266</v>
      </c>
      <c r="B273" s="72">
        <f t="shared" si="20"/>
        <v>298295454.54545665</v>
      </c>
      <c r="C273" s="72">
        <f t="shared" si="21"/>
        <v>8522727.2727272734</v>
      </c>
      <c r="D273" s="66">
        <f t="shared" si="19"/>
        <v>2684659.0909091099</v>
      </c>
      <c r="E273" s="75">
        <f t="shared" si="22"/>
        <v>11207386.363636384</v>
      </c>
      <c r="F273" s="4"/>
    </row>
    <row r="274" spans="1:6" ht="15.75">
      <c r="A274" s="62">
        <v>267</v>
      </c>
      <c r="B274" s="72">
        <f t="shared" si="20"/>
        <v>289772727.2727294</v>
      </c>
      <c r="C274" s="72">
        <f t="shared" si="21"/>
        <v>8522727.2727272734</v>
      </c>
      <c r="D274" s="66">
        <f t="shared" ref="D274:D307" si="23">IF(A274&lt;=$B$4,B274*$B$3/12,B274*$B$5/12)</f>
        <v>2607954.5454545645</v>
      </c>
      <c r="E274" s="75">
        <f t="shared" si="22"/>
        <v>11130681.818181839</v>
      </c>
      <c r="F274" s="4"/>
    </row>
    <row r="275" spans="1:6" ht="15.75">
      <c r="A275" s="62">
        <v>268</v>
      </c>
      <c r="B275" s="72">
        <f t="shared" si="20"/>
        <v>281250000.00000215</v>
      </c>
      <c r="C275" s="72">
        <f t="shared" si="21"/>
        <v>8522727.2727272734</v>
      </c>
      <c r="D275" s="66">
        <f t="shared" si="23"/>
        <v>2531250.0000000191</v>
      </c>
      <c r="E275" s="75">
        <f t="shared" si="22"/>
        <v>11053977.272727292</v>
      </c>
      <c r="F275" s="4"/>
    </row>
    <row r="276" spans="1:6" ht="15.75">
      <c r="A276" s="62">
        <v>269</v>
      </c>
      <c r="B276" s="72">
        <f t="shared" si="20"/>
        <v>272727272.72727489</v>
      </c>
      <c r="C276" s="72">
        <f t="shared" si="21"/>
        <v>8522727.2727272734</v>
      </c>
      <c r="D276" s="66">
        <f t="shared" si="23"/>
        <v>2454545.4545454741</v>
      </c>
      <c r="E276" s="75">
        <f t="shared" si="22"/>
        <v>10977272.727272747</v>
      </c>
      <c r="F276" s="4"/>
    </row>
    <row r="277" spans="1:6" ht="15.75">
      <c r="A277" s="62">
        <v>270</v>
      </c>
      <c r="B277" s="72">
        <f t="shared" si="20"/>
        <v>264204545.45454761</v>
      </c>
      <c r="C277" s="72">
        <f t="shared" si="21"/>
        <v>8522727.2727272734</v>
      </c>
      <c r="D277" s="66">
        <f t="shared" si="23"/>
        <v>2377840.9090909283</v>
      </c>
      <c r="E277" s="75">
        <f t="shared" si="22"/>
        <v>10900568.181818202</v>
      </c>
      <c r="F277" s="4"/>
    </row>
    <row r="278" spans="1:6" ht="15.75">
      <c r="A278" s="62">
        <v>271</v>
      </c>
      <c r="B278" s="72">
        <f t="shared" si="20"/>
        <v>255681818.18182033</v>
      </c>
      <c r="C278" s="72">
        <f t="shared" si="21"/>
        <v>8522727.2727272734</v>
      </c>
      <c r="D278" s="66">
        <f t="shared" si="23"/>
        <v>2301136.3636363829</v>
      </c>
      <c r="E278" s="75">
        <f t="shared" si="22"/>
        <v>10823863.636363655</v>
      </c>
      <c r="F278" s="4"/>
    </row>
    <row r="279" spans="1:6" ht="15.75">
      <c r="A279" s="62">
        <v>272</v>
      </c>
      <c r="B279" s="72">
        <f t="shared" si="20"/>
        <v>247159090.90909305</v>
      </c>
      <c r="C279" s="72">
        <f t="shared" si="21"/>
        <v>8522727.2727272734</v>
      </c>
      <c r="D279" s="66">
        <f t="shared" si="23"/>
        <v>2224431.8181818374</v>
      </c>
      <c r="E279" s="75">
        <f t="shared" si="22"/>
        <v>10747159.09090911</v>
      </c>
      <c r="F279" s="4"/>
    </row>
    <row r="280" spans="1:6" ht="15.75">
      <c r="A280" s="62">
        <v>273</v>
      </c>
      <c r="B280" s="72">
        <f t="shared" si="20"/>
        <v>238636363.63636577</v>
      </c>
      <c r="C280" s="72">
        <f t="shared" si="21"/>
        <v>8522727.2727272734</v>
      </c>
      <c r="D280" s="66">
        <f t="shared" si="23"/>
        <v>2147727.272727292</v>
      </c>
      <c r="E280" s="75">
        <f t="shared" si="22"/>
        <v>10670454.545454565</v>
      </c>
      <c r="F280" s="4"/>
    </row>
    <row r="281" spans="1:6" ht="15.75">
      <c r="A281" s="62">
        <v>274</v>
      </c>
      <c r="B281" s="72">
        <f t="shared" si="20"/>
        <v>230113636.36363849</v>
      </c>
      <c r="C281" s="72">
        <f t="shared" si="21"/>
        <v>8522727.2727272734</v>
      </c>
      <c r="D281" s="66">
        <f t="shared" si="23"/>
        <v>2071022.7272727464</v>
      </c>
      <c r="E281" s="75">
        <f t="shared" si="22"/>
        <v>10593750.00000002</v>
      </c>
      <c r="F281" s="4"/>
    </row>
    <row r="282" spans="1:6" ht="15.75">
      <c r="A282" s="62">
        <v>275</v>
      </c>
      <c r="B282" s="72">
        <f t="shared" si="20"/>
        <v>221590909.09091121</v>
      </c>
      <c r="C282" s="72">
        <f t="shared" si="21"/>
        <v>8522727.2727272734</v>
      </c>
      <c r="D282" s="66">
        <f t="shared" si="23"/>
        <v>1994318.181818201</v>
      </c>
      <c r="E282" s="75">
        <f t="shared" si="22"/>
        <v>10517045.454545474</v>
      </c>
      <c r="F282" s="4"/>
    </row>
    <row r="283" spans="1:6" ht="15.75">
      <c r="A283" s="62">
        <v>276</v>
      </c>
      <c r="B283" s="72">
        <f t="shared" si="20"/>
        <v>213068181.81818393</v>
      </c>
      <c r="C283" s="72">
        <f t="shared" si="21"/>
        <v>8522727.2727272734</v>
      </c>
      <c r="D283" s="66">
        <f t="shared" si="23"/>
        <v>1917613.6363636553</v>
      </c>
      <c r="E283" s="75">
        <f t="shared" si="22"/>
        <v>10440340.909090929</v>
      </c>
      <c r="F283" s="4"/>
    </row>
    <row r="284" spans="1:6" ht="15.75">
      <c r="A284" s="62">
        <v>277</v>
      </c>
      <c r="B284" s="72">
        <f t="shared" si="20"/>
        <v>204545454.54545665</v>
      </c>
      <c r="C284" s="72">
        <f t="shared" si="21"/>
        <v>8522727.2727272734</v>
      </c>
      <c r="D284" s="66">
        <f t="shared" si="23"/>
        <v>1840909.0909091097</v>
      </c>
      <c r="E284" s="75">
        <f t="shared" si="22"/>
        <v>10363636.363636384</v>
      </c>
      <c r="F284" s="4"/>
    </row>
    <row r="285" spans="1:6" ht="15.75">
      <c r="A285" s="62">
        <v>278</v>
      </c>
      <c r="B285" s="72">
        <f t="shared" si="20"/>
        <v>196022727.27272937</v>
      </c>
      <c r="C285" s="72">
        <f t="shared" si="21"/>
        <v>8522727.2727272734</v>
      </c>
      <c r="D285" s="66">
        <f t="shared" si="23"/>
        <v>1764204.5454545643</v>
      </c>
      <c r="E285" s="75">
        <f t="shared" si="22"/>
        <v>10286931.818181837</v>
      </c>
      <c r="F285" s="4"/>
    </row>
    <row r="286" spans="1:6" ht="15.75">
      <c r="A286" s="62">
        <v>279</v>
      </c>
      <c r="B286" s="72">
        <f t="shared" si="20"/>
        <v>187500000.00000209</v>
      </c>
      <c r="C286" s="72">
        <f t="shared" si="21"/>
        <v>8522727.2727272734</v>
      </c>
      <c r="D286" s="66">
        <f t="shared" si="23"/>
        <v>1687500.0000000186</v>
      </c>
      <c r="E286" s="75">
        <f t="shared" si="22"/>
        <v>10210227.272727292</v>
      </c>
      <c r="F286" s="4"/>
    </row>
    <row r="287" spans="1:6" ht="15.75">
      <c r="A287" s="62">
        <v>280</v>
      </c>
      <c r="B287" s="72">
        <f t="shared" si="20"/>
        <v>178977272.72727481</v>
      </c>
      <c r="C287" s="72">
        <f t="shared" si="21"/>
        <v>8522727.2727272734</v>
      </c>
      <c r="D287" s="66">
        <f t="shared" si="23"/>
        <v>1610795.4545454734</v>
      </c>
      <c r="E287" s="75">
        <f t="shared" si="22"/>
        <v>10133522.727272747</v>
      </c>
      <c r="F287" s="4"/>
    </row>
    <row r="288" spans="1:6" ht="15.75">
      <c r="A288" s="62">
        <v>281</v>
      </c>
      <c r="B288" s="72">
        <f t="shared" ref="B288:B307" si="24">B287-C287</f>
        <v>170454545.45454752</v>
      </c>
      <c r="C288" s="72">
        <f t="shared" si="21"/>
        <v>8522727.2727272734</v>
      </c>
      <c r="D288" s="66">
        <f t="shared" si="23"/>
        <v>1534090.9090909278</v>
      </c>
      <c r="E288" s="75">
        <f t="shared" si="22"/>
        <v>10056818.181818202</v>
      </c>
      <c r="F288" s="4"/>
    </row>
    <row r="289" spans="1:6" ht="15.75">
      <c r="A289" s="62">
        <v>282</v>
      </c>
      <c r="B289" s="72">
        <f t="shared" si="24"/>
        <v>161931818.18182024</v>
      </c>
      <c r="C289" s="72">
        <f t="shared" si="21"/>
        <v>8522727.2727272734</v>
      </c>
      <c r="D289" s="66">
        <f t="shared" si="23"/>
        <v>1457386.3636363822</v>
      </c>
      <c r="E289" s="75">
        <f t="shared" si="22"/>
        <v>9980113.6363636553</v>
      </c>
      <c r="F289" s="4"/>
    </row>
    <row r="290" spans="1:6" ht="15.75">
      <c r="A290" s="62">
        <v>283</v>
      </c>
      <c r="B290" s="72">
        <f t="shared" si="24"/>
        <v>153409090.90909296</v>
      </c>
      <c r="C290" s="72">
        <f t="shared" si="21"/>
        <v>8522727.2727272734</v>
      </c>
      <c r="D290" s="66">
        <f t="shared" si="23"/>
        <v>1380681.8181818367</v>
      </c>
      <c r="E290" s="75">
        <f t="shared" si="22"/>
        <v>9903409.0909091104</v>
      </c>
      <c r="F290" s="4"/>
    </row>
    <row r="291" spans="1:6" ht="15.75">
      <c r="A291" s="62">
        <v>284</v>
      </c>
      <c r="B291" s="72">
        <f t="shared" si="24"/>
        <v>144886363.63636568</v>
      </c>
      <c r="C291" s="72">
        <f t="shared" si="21"/>
        <v>8522727.2727272734</v>
      </c>
      <c r="D291" s="66">
        <f t="shared" si="23"/>
        <v>1303977.2727272911</v>
      </c>
      <c r="E291" s="75">
        <f t="shared" si="22"/>
        <v>9826704.5454545654</v>
      </c>
      <c r="F291" s="4"/>
    </row>
    <row r="292" spans="1:6" ht="15.75">
      <c r="A292" s="62">
        <v>285</v>
      </c>
      <c r="B292" s="72">
        <f t="shared" si="24"/>
        <v>136363636.3636384</v>
      </c>
      <c r="C292" s="72">
        <f t="shared" si="21"/>
        <v>8522727.2727272734</v>
      </c>
      <c r="D292" s="66">
        <f t="shared" si="23"/>
        <v>1227272.7272727455</v>
      </c>
      <c r="E292" s="75">
        <f t="shared" si="22"/>
        <v>9750000.0000000186</v>
      </c>
      <c r="F292" s="4"/>
    </row>
    <row r="293" spans="1:6" ht="15.75">
      <c r="A293" s="62">
        <v>286</v>
      </c>
      <c r="B293" s="72">
        <f t="shared" si="24"/>
        <v>127840909.09091112</v>
      </c>
      <c r="C293" s="72">
        <f t="shared" si="21"/>
        <v>8522727.2727272734</v>
      </c>
      <c r="D293" s="66">
        <f t="shared" si="23"/>
        <v>1150568.1818182</v>
      </c>
      <c r="E293" s="75">
        <f t="shared" si="22"/>
        <v>9673295.4545454737</v>
      </c>
      <c r="F293" s="4"/>
    </row>
    <row r="294" spans="1:6" ht="15.75">
      <c r="A294" s="62">
        <v>287</v>
      </c>
      <c r="B294" s="72">
        <f t="shared" si="24"/>
        <v>119318181.81818384</v>
      </c>
      <c r="C294" s="72">
        <f t="shared" si="21"/>
        <v>8522727.2727272734</v>
      </c>
      <c r="D294" s="66">
        <f t="shared" si="23"/>
        <v>1073863.6363636546</v>
      </c>
      <c r="E294" s="75">
        <f t="shared" si="22"/>
        <v>9596590.9090909287</v>
      </c>
      <c r="F294" s="4"/>
    </row>
    <row r="295" spans="1:6" ht="15.75">
      <c r="A295" s="62">
        <v>288</v>
      </c>
      <c r="B295" s="72">
        <f t="shared" si="24"/>
        <v>110795454.54545656</v>
      </c>
      <c r="C295" s="72">
        <f t="shared" si="21"/>
        <v>8522727.2727272734</v>
      </c>
      <c r="D295" s="66">
        <f t="shared" si="23"/>
        <v>997159.09090910899</v>
      </c>
      <c r="E295" s="75">
        <f t="shared" si="22"/>
        <v>9519886.3636363819</v>
      </c>
      <c r="F295" s="4"/>
    </row>
    <row r="296" spans="1:6" ht="15.75">
      <c r="A296" s="62">
        <v>289</v>
      </c>
      <c r="B296" s="72">
        <f t="shared" si="24"/>
        <v>102272727.27272928</v>
      </c>
      <c r="C296" s="72">
        <f t="shared" si="21"/>
        <v>8522727.2727272734</v>
      </c>
      <c r="D296" s="66">
        <f t="shared" si="23"/>
        <v>920454.54545456346</v>
      </c>
      <c r="E296" s="75">
        <f t="shared" si="22"/>
        <v>9443181.818181837</v>
      </c>
      <c r="F296" s="4"/>
    </row>
    <row r="297" spans="1:6" ht="15.75">
      <c r="A297" s="62">
        <v>290</v>
      </c>
      <c r="B297" s="72">
        <f t="shared" si="24"/>
        <v>93750000.000001997</v>
      </c>
      <c r="C297" s="72">
        <f t="shared" si="21"/>
        <v>8522727.2727272734</v>
      </c>
      <c r="D297" s="66">
        <f t="shared" si="23"/>
        <v>843750.00000001804</v>
      </c>
      <c r="E297" s="75">
        <f t="shared" si="22"/>
        <v>9366477.272727292</v>
      </c>
      <c r="F297" s="4"/>
    </row>
    <row r="298" spans="1:6" ht="15.75">
      <c r="A298" s="62">
        <v>291</v>
      </c>
      <c r="B298" s="72">
        <f t="shared" si="24"/>
        <v>85227272.727274716</v>
      </c>
      <c r="C298" s="72">
        <f t="shared" si="21"/>
        <v>8522727.2727272734</v>
      </c>
      <c r="D298" s="66">
        <f t="shared" si="23"/>
        <v>767045.4545454724</v>
      </c>
      <c r="E298" s="75">
        <f t="shared" si="22"/>
        <v>9289772.7272727452</v>
      </c>
      <c r="F298" s="4"/>
    </row>
    <row r="299" spans="1:6" ht="15.75">
      <c r="A299" s="62">
        <v>292</v>
      </c>
      <c r="B299" s="72">
        <f t="shared" si="24"/>
        <v>76704545.454547435</v>
      </c>
      <c r="C299" s="72">
        <f t="shared" si="21"/>
        <v>8522727.2727272734</v>
      </c>
      <c r="D299" s="66">
        <f t="shared" si="23"/>
        <v>690340.90909092687</v>
      </c>
      <c r="E299" s="75">
        <f t="shared" si="22"/>
        <v>9213068.1818182003</v>
      </c>
      <c r="F299" s="4"/>
    </row>
    <row r="300" spans="1:6" ht="15.75">
      <c r="A300" s="62">
        <v>293</v>
      </c>
      <c r="B300" s="72">
        <f t="shared" si="24"/>
        <v>68181818.181820154</v>
      </c>
      <c r="C300" s="72">
        <f t="shared" si="21"/>
        <v>8522727.2727272734</v>
      </c>
      <c r="D300" s="66">
        <f t="shared" si="23"/>
        <v>613636.36363638134</v>
      </c>
      <c r="E300" s="75">
        <f t="shared" si="22"/>
        <v>9136363.6363636553</v>
      </c>
      <c r="F300" s="4"/>
    </row>
    <row r="301" spans="1:6" ht="15.75">
      <c r="A301" s="62">
        <v>294</v>
      </c>
      <c r="B301" s="72">
        <f t="shared" si="24"/>
        <v>59659090.909092881</v>
      </c>
      <c r="C301" s="72">
        <f t="shared" ref="C301:C307" si="25">$B$44/(B$1-$B$4)</f>
        <v>8522727.2727272734</v>
      </c>
      <c r="D301" s="66">
        <f t="shared" si="23"/>
        <v>536931.81818183593</v>
      </c>
      <c r="E301" s="75">
        <f t="shared" si="22"/>
        <v>9059659.0909091085</v>
      </c>
      <c r="F301" s="4"/>
    </row>
    <row r="302" spans="1:6" ht="15.75">
      <c r="A302" s="62">
        <v>295</v>
      </c>
      <c r="B302" s="72">
        <f t="shared" si="24"/>
        <v>51136363.636365607</v>
      </c>
      <c r="C302" s="72">
        <f t="shared" si="25"/>
        <v>8522727.2727272734</v>
      </c>
      <c r="D302" s="66">
        <f t="shared" si="23"/>
        <v>460227.27272729046</v>
      </c>
      <c r="E302" s="75">
        <f t="shared" si="22"/>
        <v>8982954.5454545636</v>
      </c>
      <c r="F302" s="4"/>
    </row>
    <row r="303" spans="1:6" ht="15.75">
      <c r="A303" s="62">
        <v>296</v>
      </c>
      <c r="B303" s="72">
        <f t="shared" si="24"/>
        <v>42613636.363638334</v>
      </c>
      <c r="C303" s="72">
        <f t="shared" si="25"/>
        <v>8522727.2727272734</v>
      </c>
      <c r="D303" s="66">
        <f t="shared" si="23"/>
        <v>383522.72727274499</v>
      </c>
      <c r="E303" s="75">
        <f t="shared" si="22"/>
        <v>8906250.0000000186</v>
      </c>
      <c r="F303" s="4"/>
    </row>
    <row r="304" spans="1:6" ht="15.75">
      <c r="A304" s="62">
        <v>297</v>
      </c>
      <c r="B304" s="72">
        <f t="shared" si="24"/>
        <v>34090909.090911061</v>
      </c>
      <c r="C304" s="72">
        <f t="shared" si="25"/>
        <v>8522727.2727272734</v>
      </c>
      <c r="D304" s="66">
        <f t="shared" si="23"/>
        <v>306818.18181819952</v>
      </c>
      <c r="E304" s="75">
        <f t="shared" si="22"/>
        <v>8829545.4545454737</v>
      </c>
      <c r="F304" s="4"/>
    </row>
    <row r="305" spans="1:6" ht="15.75">
      <c r="A305" s="62">
        <v>298</v>
      </c>
      <c r="B305" s="72">
        <f t="shared" si="24"/>
        <v>25568181.818183787</v>
      </c>
      <c r="C305" s="72">
        <f t="shared" si="25"/>
        <v>8522727.2727272734</v>
      </c>
      <c r="D305" s="66">
        <f t="shared" si="23"/>
        <v>230113.63636365408</v>
      </c>
      <c r="E305" s="75">
        <f t="shared" si="22"/>
        <v>8752840.9090909269</v>
      </c>
      <c r="F305" s="4"/>
    </row>
    <row r="306" spans="1:6" ht="15.75">
      <c r="A306" s="62">
        <v>299</v>
      </c>
      <c r="B306" s="72">
        <f t="shared" si="24"/>
        <v>17045454.545456514</v>
      </c>
      <c r="C306" s="72">
        <f t="shared" si="25"/>
        <v>8522727.2727272734</v>
      </c>
      <c r="D306" s="66">
        <f t="shared" si="23"/>
        <v>153409.09090910861</v>
      </c>
      <c r="E306" s="75">
        <f t="shared" si="22"/>
        <v>8676136.3636363819</v>
      </c>
      <c r="F306" s="4"/>
    </row>
    <row r="307" spans="1:6" ht="15.75">
      <c r="A307" s="62">
        <v>300</v>
      </c>
      <c r="B307" s="72">
        <f t="shared" si="24"/>
        <v>8522727.2727292404</v>
      </c>
      <c r="C307" s="72">
        <f t="shared" si="25"/>
        <v>8522727.2727272734</v>
      </c>
      <c r="D307" s="66">
        <f t="shared" si="23"/>
        <v>76704.545454563166</v>
      </c>
      <c r="E307" s="75">
        <f t="shared" si="22"/>
        <v>8599431.818181837</v>
      </c>
      <c r="F307" s="4"/>
    </row>
    <row r="308" spans="1:6" ht="15.75">
      <c r="A308" s="45" t="s">
        <v>34</v>
      </c>
      <c r="B308" s="4"/>
      <c r="C308" s="73">
        <f>SUM(C8:C307)</f>
        <v>2249999999.9999981</v>
      </c>
      <c r="D308" s="46">
        <f>SUM(D8:D307)</f>
        <v>2965687499.9999986</v>
      </c>
      <c r="E308" s="5"/>
      <c r="F308" s="4"/>
    </row>
  </sheetData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48"/>
  <sheetViews>
    <sheetView topLeftCell="A229" workbookViewId="0">
      <selection sqref="A1:F248"/>
    </sheetView>
  </sheetViews>
  <sheetFormatPr defaultRowHeight="15"/>
  <cols>
    <col min="1" max="1" width="24.7109375" bestFit="1" customWidth="1"/>
    <col min="2" max="3" width="19.85546875" bestFit="1" customWidth="1"/>
    <col min="4" max="4" width="14.28515625" bestFit="1" customWidth="1"/>
    <col min="5" max="5" width="17.28515625" customWidth="1"/>
    <col min="6" max="6" width="15.7109375" customWidth="1"/>
    <col min="9" max="9" width="16.28515625" bestFit="1" customWidth="1"/>
  </cols>
  <sheetData>
    <row r="1" spans="1:9" ht="15.75" customHeight="1">
      <c r="A1" s="1" t="s">
        <v>0</v>
      </c>
      <c r="B1" s="2">
        <v>240</v>
      </c>
      <c r="C1" s="3" t="s">
        <v>1</v>
      </c>
      <c r="D1" s="36"/>
      <c r="E1" s="36"/>
      <c r="F1" s="36"/>
    </row>
    <row r="2" spans="1:9" ht="15.75" customHeight="1">
      <c r="A2" s="1" t="s">
        <v>2</v>
      </c>
      <c r="B2" s="6">
        <f>'[1]Tiến độ giải ngân'!G17</f>
        <v>2250000000</v>
      </c>
      <c r="C2" s="3" t="s">
        <v>3</v>
      </c>
      <c r="D2" s="36"/>
      <c r="E2" s="36"/>
      <c r="F2" s="36"/>
    </row>
    <row r="3" spans="1:9" ht="15.75">
      <c r="A3" s="1" t="s">
        <v>4</v>
      </c>
      <c r="B3" s="7">
        <v>5.5E-2</v>
      </c>
      <c r="C3" s="4"/>
      <c r="D3" s="36"/>
      <c r="E3" s="36"/>
      <c r="F3" s="36"/>
    </row>
    <row r="4" spans="1:9" ht="15.75">
      <c r="A4" s="1" t="s">
        <v>5</v>
      </c>
      <c r="B4" s="6">
        <v>36</v>
      </c>
      <c r="C4" s="4" t="s">
        <v>32</v>
      </c>
      <c r="D4" s="36"/>
      <c r="E4" s="36"/>
      <c r="F4" s="36"/>
    </row>
    <row r="5" spans="1:9" ht="15.75">
      <c r="A5" s="1" t="s">
        <v>6</v>
      </c>
      <c r="B5" s="7">
        <v>0.108</v>
      </c>
      <c r="C5" s="4"/>
      <c r="D5" s="4"/>
      <c r="E5" s="5"/>
      <c r="F5" s="4"/>
    </row>
    <row r="6" spans="1:9" ht="15.75">
      <c r="A6" s="67" t="s">
        <v>44</v>
      </c>
      <c r="B6" s="6">
        <v>36</v>
      </c>
      <c r="C6" s="68" t="s">
        <v>32</v>
      </c>
      <c r="D6" s="47"/>
      <c r="E6" s="5"/>
      <c r="F6" s="4"/>
    </row>
    <row r="7" spans="1:9" ht="15.75">
      <c r="A7" s="57" t="s">
        <v>7</v>
      </c>
      <c r="B7" s="57" t="s">
        <v>8</v>
      </c>
      <c r="C7" s="57" t="s">
        <v>9</v>
      </c>
      <c r="D7" s="58" t="s">
        <v>10</v>
      </c>
      <c r="E7" s="42" t="s">
        <v>11</v>
      </c>
      <c r="F7" s="4"/>
    </row>
    <row r="8" spans="1:9" ht="15.75">
      <c r="A8" s="59">
        <v>1</v>
      </c>
      <c r="B8" s="69">
        <f>'[1]Tiến độ giải ngân'!G10</f>
        <v>675000000</v>
      </c>
      <c r="C8" s="70">
        <v>0</v>
      </c>
      <c r="D8" s="60">
        <f>IF(A8&lt;=$B$4,B8*$B$3/12,B8*$B$5/12)</f>
        <v>3093750</v>
      </c>
      <c r="E8" s="74">
        <f>SUM(C8+D8)</f>
        <v>3093750</v>
      </c>
      <c r="F8" s="61" t="s">
        <v>33</v>
      </c>
    </row>
    <row r="9" spans="1:9" ht="15.75">
      <c r="A9" s="62">
        <v>2</v>
      </c>
      <c r="B9" s="72">
        <f>B8-C8</f>
        <v>675000000</v>
      </c>
      <c r="C9" s="71">
        <v>0</v>
      </c>
      <c r="D9" s="63">
        <f t="shared" ref="D9:D12" si="0">IF(A9&lt;=$B$4,B9*$B$3/12,B9*$B$5/12)</f>
        <v>3093750</v>
      </c>
      <c r="E9" s="75">
        <f t="shared" ref="E9:E12" si="1">SUM(C9+D9)</f>
        <v>3093750</v>
      </c>
      <c r="F9" s="64"/>
    </row>
    <row r="10" spans="1:9" ht="15.75">
      <c r="A10" s="62">
        <v>3</v>
      </c>
      <c r="B10" s="72">
        <f t="shared" ref="B10:B12" si="2">B9-C9</f>
        <v>675000000</v>
      </c>
      <c r="C10" s="71">
        <v>0</v>
      </c>
      <c r="D10" s="63">
        <f t="shared" si="0"/>
        <v>3093750</v>
      </c>
      <c r="E10" s="75">
        <f t="shared" si="1"/>
        <v>3093750</v>
      </c>
      <c r="F10" s="64"/>
    </row>
    <row r="11" spans="1:9" ht="15.75">
      <c r="A11" s="62">
        <v>4</v>
      </c>
      <c r="B11" s="72">
        <f t="shared" si="2"/>
        <v>675000000</v>
      </c>
      <c r="C11" s="71">
        <v>0</v>
      </c>
      <c r="D11" s="63">
        <f t="shared" si="0"/>
        <v>3093750</v>
      </c>
      <c r="E11" s="75">
        <f t="shared" si="1"/>
        <v>3093750</v>
      </c>
      <c r="F11" s="64"/>
    </row>
    <row r="12" spans="1:9" ht="15.75">
      <c r="A12" s="62">
        <v>5</v>
      </c>
      <c r="B12" s="72">
        <f t="shared" si="2"/>
        <v>675000000</v>
      </c>
      <c r="C12" s="71">
        <v>0</v>
      </c>
      <c r="D12" s="63">
        <f t="shared" si="0"/>
        <v>3093750</v>
      </c>
      <c r="E12" s="75">
        <f t="shared" si="1"/>
        <v>3093750</v>
      </c>
      <c r="F12" s="64"/>
      <c r="I12" s="43"/>
    </row>
    <row r="13" spans="1:9" ht="15.75">
      <c r="A13" s="59">
        <v>6</v>
      </c>
      <c r="B13" s="69">
        <f>B12-C12+'Tiến độ thanh toán'!G11</f>
        <v>900000000</v>
      </c>
      <c r="C13" s="70">
        <v>0</v>
      </c>
      <c r="D13" s="65">
        <f>IF(A13&lt;=$B$4,B13*$B$3/12,B13*$B$5/12)</f>
        <v>4125000</v>
      </c>
      <c r="E13" s="74">
        <f t="shared" ref="E13:E76" si="3">SUM(C13+D13)</f>
        <v>4125000</v>
      </c>
      <c r="F13" s="61" t="s">
        <v>38</v>
      </c>
      <c r="I13" s="43"/>
    </row>
    <row r="14" spans="1:9" ht="15.75">
      <c r="A14" s="62">
        <v>7</v>
      </c>
      <c r="B14" s="72">
        <f>B13-C13</f>
        <v>900000000</v>
      </c>
      <c r="C14" s="71">
        <v>0</v>
      </c>
      <c r="D14" s="66">
        <f t="shared" ref="D14:D16" si="4">IF(A14&lt;=$B$4,B14*$B$3/12,B14*$B$5/12)</f>
        <v>4125000</v>
      </c>
      <c r="E14" s="75">
        <f t="shared" si="3"/>
        <v>4125000</v>
      </c>
      <c r="F14" s="64"/>
    </row>
    <row r="15" spans="1:9" ht="15.75">
      <c r="A15" s="59">
        <v>8</v>
      </c>
      <c r="B15" s="69">
        <f>B14-C14+'Tiến độ thanh toán'!G12</f>
        <v>1125000000</v>
      </c>
      <c r="C15" s="70">
        <v>0</v>
      </c>
      <c r="D15" s="65">
        <f t="shared" si="4"/>
        <v>5156250</v>
      </c>
      <c r="E15" s="74">
        <f t="shared" si="3"/>
        <v>5156250</v>
      </c>
      <c r="F15" s="61" t="s">
        <v>39</v>
      </c>
    </row>
    <row r="16" spans="1:9" ht="15.75">
      <c r="A16" s="62">
        <v>9</v>
      </c>
      <c r="B16" s="72">
        <f>B15-C15</f>
        <v>1125000000</v>
      </c>
      <c r="C16" s="71">
        <v>0</v>
      </c>
      <c r="D16" s="66">
        <f t="shared" si="4"/>
        <v>5156250</v>
      </c>
      <c r="E16" s="75">
        <f t="shared" si="3"/>
        <v>5156250</v>
      </c>
      <c r="F16" s="64"/>
    </row>
    <row r="17" spans="1:6" ht="15.75">
      <c r="A17" s="59">
        <v>10</v>
      </c>
      <c r="B17" s="69">
        <f>B16-C16+'Tiến độ thanh toán'!G13</f>
        <v>1350000000</v>
      </c>
      <c r="C17" s="70">
        <v>0</v>
      </c>
      <c r="D17" s="65">
        <f>IF(A17&lt;=$B$4,B17*$B$3/12,B17*$B$5/12)</f>
        <v>6187500</v>
      </c>
      <c r="E17" s="74">
        <f t="shared" si="3"/>
        <v>6187500</v>
      </c>
      <c r="F17" s="61" t="s">
        <v>40</v>
      </c>
    </row>
    <row r="18" spans="1:6" ht="15.75">
      <c r="A18" s="62">
        <v>11</v>
      </c>
      <c r="B18" s="72">
        <f t="shared" ref="B18:B22" si="5">B17-C17</f>
        <v>1350000000</v>
      </c>
      <c r="C18" s="71">
        <v>0</v>
      </c>
      <c r="D18" s="66">
        <f t="shared" ref="D18:D81" si="6">IF(A18&lt;=$B$4,B18*$B$3/12,B18*$B$5/12)</f>
        <v>6187500</v>
      </c>
      <c r="E18" s="75">
        <f t="shared" si="3"/>
        <v>6187500</v>
      </c>
      <c r="F18" s="4"/>
    </row>
    <row r="19" spans="1:6" ht="15.75">
      <c r="A19" s="59">
        <v>12</v>
      </c>
      <c r="B19" s="69">
        <f>B18-C18+'Tiến độ thanh toán'!G14</f>
        <v>1575000000</v>
      </c>
      <c r="C19" s="70">
        <v>0</v>
      </c>
      <c r="D19" s="65">
        <f t="shared" si="6"/>
        <v>7218750</v>
      </c>
      <c r="E19" s="74">
        <f t="shared" si="3"/>
        <v>7218750</v>
      </c>
      <c r="F19" s="61" t="s">
        <v>41</v>
      </c>
    </row>
    <row r="20" spans="1:6" ht="15.75">
      <c r="A20" s="62">
        <v>13</v>
      </c>
      <c r="B20" s="72">
        <f t="shared" si="5"/>
        <v>1575000000</v>
      </c>
      <c r="C20" s="71">
        <v>0</v>
      </c>
      <c r="D20" s="66">
        <f t="shared" si="6"/>
        <v>7218750</v>
      </c>
      <c r="E20" s="75">
        <f t="shared" si="3"/>
        <v>7218750</v>
      </c>
      <c r="F20" s="4"/>
    </row>
    <row r="21" spans="1:6" ht="15.75">
      <c r="A21" s="62">
        <v>14</v>
      </c>
      <c r="B21" s="72">
        <f t="shared" si="5"/>
        <v>1575000000</v>
      </c>
      <c r="C21" s="71">
        <v>0</v>
      </c>
      <c r="D21" s="66">
        <f t="shared" si="6"/>
        <v>7218750</v>
      </c>
      <c r="E21" s="75">
        <f t="shared" si="3"/>
        <v>7218750</v>
      </c>
      <c r="F21" s="4"/>
    </row>
    <row r="22" spans="1:6" ht="15.75">
      <c r="A22" s="62">
        <v>15</v>
      </c>
      <c r="B22" s="72">
        <f t="shared" si="5"/>
        <v>1575000000</v>
      </c>
      <c r="C22" s="71">
        <v>0</v>
      </c>
      <c r="D22" s="66">
        <f t="shared" si="6"/>
        <v>7218750</v>
      </c>
      <c r="E22" s="75">
        <f t="shared" si="3"/>
        <v>7218750</v>
      </c>
      <c r="F22" s="4"/>
    </row>
    <row r="23" spans="1:6" ht="15.75">
      <c r="A23" s="62">
        <v>16</v>
      </c>
      <c r="B23" s="72">
        <f>B22-C22</f>
        <v>1575000000</v>
      </c>
      <c r="C23" s="71">
        <v>0</v>
      </c>
      <c r="D23" s="63">
        <f t="shared" si="6"/>
        <v>7218750</v>
      </c>
      <c r="E23" s="75">
        <f t="shared" si="3"/>
        <v>7218750</v>
      </c>
      <c r="F23" s="64"/>
    </row>
    <row r="24" spans="1:6" ht="15.75">
      <c r="A24" s="62">
        <v>17</v>
      </c>
      <c r="B24" s="72">
        <f>B23-C23</f>
        <v>1575000000</v>
      </c>
      <c r="C24" s="71">
        <v>0</v>
      </c>
      <c r="D24" s="66">
        <f t="shared" si="6"/>
        <v>7218750</v>
      </c>
      <c r="E24" s="75">
        <f t="shared" si="3"/>
        <v>7218750</v>
      </c>
      <c r="F24" s="4"/>
    </row>
    <row r="25" spans="1:6" ht="15.75">
      <c r="A25" s="59">
        <v>18</v>
      </c>
      <c r="B25" s="69">
        <f>B24-C24+'Tiến độ thanh toán'!G15</f>
        <v>2137500000</v>
      </c>
      <c r="C25" s="70">
        <v>0</v>
      </c>
      <c r="D25" s="65">
        <f t="shared" si="6"/>
        <v>9796875</v>
      </c>
      <c r="E25" s="74">
        <f t="shared" si="3"/>
        <v>9796875</v>
      </c>
      <c r="F25" s="61" t="s">
        <v>55</v>
      </c>
    </row>
    <row r="26" spans="1:6" ht="15.75">
      <c r="A26" s="62">
        <v>19</v>
      </c>
      <c r="B26" s="72">
        <f t="shared" ref="B26:B28" si="7">B25-C25</f>
        <v>2137500000</v>
      </c>
      <c r="C26" s="71">
        <v>0</v>
      </c>
      <c r="D26" s="66">
        <f t="shared" si="6"/>
        <v>9796875</v>
      </c>
      <c r="E26" s="75">
        <f t="shared" si="3"/>
        <v>9796875</v>
      </c>
      <c r="F26" s="4"/>
    </row>
    <row r="27" spans="1:6" ht="15.75">
      <c r="A27" s="62">
        <v>20</v>
      </c>
      <c r="B27" s="72">
        <f t="shared" si="7"/>
        <v>2137500000</v>
      </c>
      <c r="C27" s="71">
        <v>0</v>
      </c>
      <c r="D27" s="66">
        <f t="shared" si="6"/>
        <v>9796875</v>
      </c>
      <c r="E27" s="75">
        <f t="shared" si="3"/>
        <v>9796875</v>
      </c>
      <c r="F27" s="4"/>
    </row>
    <row r="28" spans="1:6" ht="15.75">
      <c r="A28" s="62">
        <v>21</v>
      </c>
      <c r="B28" s="72">
        <f t="shared" si="7"/>
        <v>2137500000</v>
      </c>
      <c r="C28" s="71">
        <v>0</v>
      </c>
      <c r="D28" s="66">
        <f t="shared" si="6"/>
        <v>9796875</v>
      </c>
      <c r="E28" s="75">
        <f t="shared" si="3"/>
        <v>9796875</v>
      </c>
      <c r="F28" s="4"/>
    </row>
    <row r="29" spans="1:6" ht="15.75">
      <c r="A29" s="62">
        <v>22</v>
      </c>
      <c r="B29" s="72">
        <f>B28-C28</f>
        <v>2137500000</v>
      </c>
      <c r="C29" s="71">
        <v>0</v>
      </c>
      <c r="D29" s="63">
        <f t="shared" si="6"/>
        <v>9796875</v>
      </c>
      <c r="E29" s="75">
        <f t="shared" si="3"/>
        <v>9796875</v>
      </c>
      <c r="F29" s="64"/>
    </row>
    <row r="30" spans="1:6" ht="15.75">
      <c r="A30" s="62">
        <v>23</v>
      </c>
      <c r="B30" s="72">
        <f>B29-C29</f>
        <v>2137500000</v>
      </c>
      <c r="C30" s="71">
        <v>0</v>
      </c>
      <c r="D30" s="66">
        <f t="shared" si="6"/>
        <v>9796875</v>
      </c>
      <c r="E30" s="75">
        <f t="shared" si="3"/>
        <v>9796875</v>
      </c>
      <c r="F30" s="4"/>
    </row>
    <row r="31" spans="1:6" ht="15.75">
      <c r="A31" s="59">
        <v>24</v>
      </c>
      <c r="B31" s="69">
        <f>B30-C30+'Tiến độ thanh toán'!G16</f>
        <v>2250000000</v>
      </c>
      <c r="C31" s="70">
        <v>0</v>
      </c>
      <c r="D31" s="65">
        <f t="shared" si="6"/>
        <v>10312500</v>
      </c>
      <c r="E31" s="74">
        <f t="shared" si="3"/>
        <v>10312500</v>
      </c>
      <c r="F31" s="61" t="s">
        <v>56</v>
      </c>
    </row>
    <row r="32" spans="1:6" ht="15.75">
      <c r="A32" s="62">
        <v>25</v>
      </c>
      <c r="B32" s="72">
        <f t="shared" ref="B32:B95" si="8">B31-C31</f>
        <v>2250000000</v>
      </c>
      <c r="C32" s="71">
        <v>0</v>
      </c>
      <c r="D32" s="66">
        <f t="shared" si="6"/>
        <v>10312500</v>
      </c>
      <c r="E32" s="75">
        <f t="shared" si="3"/>
        <v>10312500</v>
      </c>
      <c r="F32" s="4"/>
    </row>
    <row r="33" spans="1:6" ht="15.75">
      <c r="A33" s="62">
        <v>26</v>
      </c>
      <c r="B33" s="72">
        <f t="shared" si="8"/>
        <v>2250000000</v>
      </c>
      <c r="C33" s="71">
        <v>0</v>
      </c>
      <c r="D33" s="66">
        <f t="shared" si="6"/>
        <v>10312500</v>
      </c>
      <c r="E33" s="75">
        <f t="shared" si="3"/>
        <v>10312500</v>
      </c>
      <c r="F33" s="4"/>
    </row>
    <row r="34" spans="1:6" ht="15.75">
      <c r="A34" s="62">
        <v>27</v>
      </c>
      <c r="B34" s="72">
        <f t="shared" si="8"/>
        <v>2250000000</v>
      </c>
      <c r="C34" s="71">
        <v>0</v>
      </c>
      <c r="D34" s="66">
        <f t="shared" si="6"/>
        <v>10312500</v>
      </c>
      <c r="E34" s="75">
        <f t="shared" si="3"/>
        <v>10312500</v>
      </c>
      <c r="F34" s="4"/>
    </row>
    <row r="35" spans="1:6" ht="15.75">
      <c r="A35" s="62">
        <v>28</v>
      </c>
      <c r="B35" s="72">
        <f t="shared" si="8"/>
        <v>2250000000</v>
      </c>
      <c r="C35" s="71">
        <v>0</v>
      </c>
      <c r="D35" s="66">
        <f t="shared" si="6"/>
        <v>10312500</v>
      </c>
      <c r="E35" s="75">
        <f t="shared" si="3"/>
        <v>10312500</v>
      </c>
      <c r="F35" s="4"/>
    </row>
    <row r="36" spans="1:6" ht="15.75">
      <c r="A36" s="62">
        <v>29</v>
      </c>
      <c r="B36" s="72">
        <f t="shared" si="8"/>
        <v>2250000000</v>
      </c>
      <c r="C36" s="71">
        <v>0</v>
      </c>
      <c r="D36" s="66">
        <f t="shared" si="6"/>
        <v>10312500</v>
      </c>
      <c r="E36" s="75">
        <f t="shared" si="3"/>
        <v>10312500</v>
      </c>
      <c r="F36" s="4"/>
    </row>
    <row r="37" spans="1:6" ht="15.75">
      <c r="A37" s="62">
        <v>30</v>
      </c>
      <c r="B37" s="72">
        <f t="shared" si="8"/>
        <v>2250000000</v>
      </c>
      <c r="C37" s="71">
        <v>0</v>
      </c>
      <c r="D37" s="66">
        <f t="shared" si="6"/>
        <v>10312500</v>
      </c>
      <c r="E37" s="75">
        <f t="shared" si="3"/>
        <v>10312500</v>
      </c>
      <c r="F37" s="4"/>
    </row>
    <row r="38" spans="1:6" ht="15.75">
      <c r="A38" s="62">
        <v>31</v>
      </c>
      <c r="B38" s="72">
        <f t="shared" si="8"/>
        <v>2250000000</v>
      </c>
      <c r="C38" s="71">
        <v>0</v>
      </c>
      <c r="D38" s="66">
        <f t="shared" si="6"/>
        <v>10312500</v>
      </c>
      <c r="E38" s="75">
        <f t="shared" si="3"/>
        <v>10312500</v>
      </c>
      <c r="F38" s="4"/>
    </row>
    <row r="39" spans="1:6" ht="15.75">
      <c r="A39" s="62">
        <v>32</v>
      </c>
      <c r="B39" s="72">
        <f t="shared" si="8"/>
        <v>2250000000</v>
      </c>
      <c r="C39" s="71">
        <v>0</v>
      </c>
      <c r="D39" s="66">
        <f t="shared" si="6"/>
        <v>10312500</v>
      </c>
      <c r="E39" s="75">
        <f t="shared" si="3"/>
        <v>10312500</v>
      </c>
      <c r="F39" s="4"/>
    </row>
    <row r="40" spans="1:6" ht="15.75">
      <c r="A40" s="62">
        <v>33</v>
      </c>
      <c r="B40" s="72">
        <f t="shared" si="8"/>
        <v>2250000000</v>
      </c>
      <c r="C40" s="71">
        <v>0</v>
      </c>
      <c r="D40" s="66">
        <f t="shared" si="6"/>
        <v>10312500</v>
      </c>
      <c r="E40" s="75">
        <f t="shared" si="3"/>
        <v>10312500</v>
      </c>
      <c r="F40" s="4"/>
    </row>
    <row r="41" spans="1:6" ht="15.75">
      <c r="A41" s="62">
        <v>34</v>
      </c>
      <c r="B41" s="72">
        <f t="shared" si="8"/>
        <v>2250000000</v>
      </c>
      <c r="C41" s="71">
        <v>0</v>
      </c>
      <c r="D41" s="66">
        <f t="shared" si="6"/>
        <v>10312500</v>
      </c>
      <c r="E41" s="75">
        <f t="shared" si="3"/>
        <v>10312500</v>
      </c>
      <c r="F41" s="4"/>
    </row>
    <row r="42" spans="1:6" ht="15.75">
      <c r="A42" s="62">
        <v>35</v>
      </c>
      <c r="B42" s="72">
        <f t="shared" si="8"/>
        <v>2250000000</v>
      </c>
      <c r="C42" s="71">
        <v>0</v>
      </c>
      <c r="D42" s="66">
        <f t="shared" si="6"/>
        <v>10312500</v>
      </c>
      <c r="E42" s="75">
        <f t="shared" si="3"/>
        <v>10312500</v>
      </c>
      <c r="F42" s="4"/>
    </row>
    <row r="43" spans="1:6" ht="15.75">
      <c r="A43" s="62">
        <v>36</v>
      </c>
      <c r="B43" s="72">
        <f t="shared" si="8"/>
        <v>2250000000</v>
      </c>
      <c r="C43" s="71">
        <v>0</v>
      </c>
      <c r="D43" s="66">
        <f t="shared" si="6"/>
        <v>10312500</v>
      </c>
      <c r="E43" s="75">
        <f t="shared" si="3"/>
        <v>10312500</v>
      </c>
      <c r="F43" s="4"/>
    </row>
    <row r="44" spans="1:6" ht="15.75">
      <c r="A44" s="62">
        <v>37</v>
      </c>
      <c r="B44" s="72">
        <f>B43-C43</f>
        <v>2250000000</v>
      </c>
      <c r="C44" s="72">
        <f>$B$44/(B$1-$B$4)</f>
        <v>11029411.764705881</v>
      </c>
      <c r="D44" s="66">
        <f t="shared" si="6"/>
        <v>20250000</v>
      </c>
      <c r="E44" s="75">
        <f t="shared" si="3"/>
        <v>31279411.764705881</v>
      </c>
      <c r="F44" s="4"/>
    </row>
    <row r="45" spans="1:6" ht="15.75">
      <c r="A45" s="62">
        <v>38</v>
      </c>
      <c r="B45" s="72">
        <f t="shared" si="8"/>
        <v>2238970588.2352943</v>
      </c>
      <c r="C45" s="72">
        <f t="shared" ref="C45:C108" si="9">$B$44/(B$1-$B$4)</f>
        <v>11029411.764705881</v>
      </c>
      <c r="D45" s="66">
        <f t="shared" si="6"/>
        <v>20150735.294117648</v>
      </c>
      <c r="E45" s="75">
        <f t="shared" si="3"/>
        <v>31180147.05882353</v>
      </c>
      <c r="F45" s="4"/>
    </row>
    <row r="46" spans="1:6" ht="15.75">
      <c r="A46" s="62">
        <v>39</v>
      </c>
      <c r="B46" s="72">
        <f t="shared" si="8"/>
        <v>2227941176.4705887</v>
      </c>
      <c r="C46" s="72">
        <f t="shared" si="9"/>
        <v>11029411.764705881</v>
      </c>
      <c r="D46" s="66">
        <f t="shared" si="6"/>
        <v>20051470.5882353</v>
      </c>
      <c r="E46" s="75">
        <f t="shared" si="3"/>
        <v>31080882.352941182</v>
      </c>
      <c r="F46" s="4"/>
    </row>
    <row r="47" spans="1:6" ht="15.75">
      <c r="A47" s="62">
        <v>40</v>
      </c>
      <c r="B47" s="72">
        <f t="shared" si="8"/>
        <v>2216911764.705883</v>
      </c>
      <c r="C47" s="72">
        <f t="shared" si="9"/>
        <v>11029411.764705881</v>
      </c>
      <c r="D47" s="66">
        <f t="shared" si="6"/>
        <v>19952205.882352948</v>
      </c>
      <c r="E47" s="75">
        <f t="shared" si="3"/>
        <v>30981617.64705883</v>
      </c>
      <c r="F47" s="4"/>
    </row>
    <row r="48" spans="1:6" ht="15.75">
      <c r="A48" s="62">
        <v>41</v>
      </c>
      <c r="B48" s="72">
        <f t="shared" si="8"/>
        <v>2205882352.9411774</v>
      </c>
      <c r="C48" s="72">
        <f t="shared" si="9"/>
        <v>11029411.764705881</v>
      </c>
      <c r="D48" s="66">
        <f t="shared" si="6"/>
        <v>19852941.176470596</v>
      </c>
      <c r="E48" s="75">
        <f t="shared" si="3"/>
        <v>30882352.941176478</v>
      </c>
      <c r="F48" s="4"/>
    </row>
    <row r="49" spans="1:6" ht="15.75">
      <c r="A49" s="62">
        <v>42</v>
      </c>
      <c r="B49" s="72">
        <f t="shared" si="8"/>
        <v>2194852941.1764717</v>
      </c>
      <c r="C49" s="72">
        <f t="shared" si="9"/>
        <v>11029411.764705881</v>
      </c>
      <c r="D49" s="66">
        <f t="shared" si="6"/>
        <v>19753676.470588244</v>
      </c>
      <c r="E49" s="75">
        <f t="shared" si="3"/>
        <v>30783088.235294126</v>
      </c>
      <c r="F49" s="4"/>
    </row>
    <row r="50" spans="1:6" ht="15.75">
      <c r="A50" s="62">
        <v>43</v>
      </c>
      <c r="B50" s="72">
        <f t="shared" si="8"/>
        <v>2183823529.4117661</v>
      </c>
      <c r="C50" s="72">
        <f t="shared" si="9"/>
        <v>11029411.764705881</v>
      </c>
      <c r="D50" s="66">
        <f t="shared" si="6"/>
        <v>19654411.764705893</v>
      </c>
      <c r="E50" s="75">
        <f t="shared" si="3"/>
        <v>30683823.529411774</v>
      </c>
      <c r="F50" s="4"/>
    </row>
    <row r="51" spans="1:6" ht="15.75">
      <c r="A51" s="62">
        <v>44</v>
      </c>
      <c r="B51" s="72">
        <f t="shared" si="8"/>
        <v>2172794117.6470604</v>
      </c>
      <c r="C51" s="72">
        <f t="shared" si="9"/>
        <v>11029411.764705881</v>
      </c>
      <c r="D51" s="66">
        <f t="shared" si="6"/>
        <v>19555147.058823545</v>
      </c>
      <c r="E51" s="75">
        <f t="shared" si="3"/>
        <v>30584558.823529426</v>
      </c>
      <c r="F51" s="4"/>
    </row>
    <row r="52" spans="1:6" ht="15.75">
      <c r="A52" s="62">
        <v>45</v>
      </c>
      <c r="B52" s="72">
        <f t="shared" si="8"/>
        <v>2161764705.8823547</v>
      </c>
      <c r="C52" s="72">
        <f t="shared" si="9"/>
        <v>11029411.764705881</v>
      </c>
      <c r="D52" s="66">
        <f t="shared" si="6"/>
        <v>19455882.352941193</v>
      </c>
      <c r="E52" s="75">
        <f t="shared" si="3"/>
        <v>30485294.117647074</v>
      </c>
      <c r="F52" s="4"/>
    </row>
    <row r="53" spans="1:6" ht="15.75">
      <c r="A53" s="62">
        <v>46</v>
      </c>
      <c r="B53" s="72">
        <f t="shared" si="8"/>
        <v>2150735294.1176491</v>
      </c>
      <c r="C53" s="72">
        <f t="shared" si="9"/>
        <v>11029411.764705881</v>
      </c>
      <c r="D53" s="66">
        <f t="shared" si="6"/>
        <v>19356617.647058841</v>
      </c>
      <c r="E53" s="75">
        <f t="shared" si="3"/>
        <v>30386029.411764722</v>
      </c>
      <c r="F53" s="4"/>
    </row>
    <row r="54" spans="1:6" ht="15.75">
      <c r="A54" s="62">
        <v>47</v>
      </c>
      <c r="B54" s="72">
        <f t="shared" si="8"/>
        <v>2139705882.3529432</v>
      </c>
      <c r="C54" s="72">
        <f t="shared" si="9"/>
        <v>11029411.764705881</v>
      </c>
      <c r="D54" s="66">
        <f t="shared" si="6"/>
        <v>19257352.941176489</v>
      </c>
      <c r="E54" s="75">
        <f t="shared" si="3"/>
        <v>30286764.70588237</v>
      </c>
      <c r="F54" s="4"/>
    </row>
    <row r="55" spans="1:6" ht="15.75">
      <c r="A55" s="62">
        <v>48</v>
      </c>
      <c r="B55" s="72">
        <f t="shared" si="8"/>
        <v>2128676470.5882373</v>
      </c>
      <c r="C55" s="72">
        <f t="shared" si="9"/>
        <v>11029411.764705881</v>
      </c>
      <c r="D55" s="66">
        <f t="shared" si="6"/>
        <v>19158088.235294137</v>
      </c>
      <c r="E55" s="75">
        <f t="shared" si="3"/>
        <v>30187500.000000019</v>
      </c>
      <c r="F55" s="4"/>
    </row>
    <row r="56" spans="1:6" ht="15.75">
      <c r="A56" s="62">
        <v>49</v>
      </c>
      <c r="B56" s="72">
        <f t="shared" si="8"/>
        <v>2117647058.8235314</v>
      </c>
      <c r="C56" s="72">
        <f t="shared" si="9"/>
        <v>11029411.764705881</v>
      </c>
      <c r="D56" s="66">
        <f t="shared" si="6"/>
        <v>19058823.529411782</v>
      </c>
      <c r="E56" s="75">
        <f t="shared" si="3"/>
        <v>30088235.294117663</v>
      </c>
      <c r="F56" s="4"/>
    </row>
    <row r="57" spans="1:6" ht="15.75">
      <c r="A57" s="62">
        <v>50</v>
      </c>
      <c r="B57" s="72">
        <f t="shared" si="8"/>
        <v>2106617647.0588255</v>
      </c>
      <c r="C57" s="72">
        <f t="shared" si="9"/>
        <v>11029411.764705881</v>
      </c>
      <c r="D57" s="66">
        <f t="shared" si="6"/>
        <v>18959558.82352943</v>
      </c>
      <c r="E57" s="75">
        <f t="shared" si="3"/>
        <v>29988970.588235311</v>
      </c>
      <c r="F57" s="4"/>
    </row>
    <row r="58" spans="1:6" ht="15.75">
      <c r="A58" s="62">
        <v>51</v>
      </c>
      <c r="B58" s="72">
        <f t="shared" si="8"/>
        <v>2095588235.2941196</v>
      </c>
      <c r="C58" s="72">
        <f t="shared" si="9"/>
        <v>11029411.764705881</v>
      </c>
      <c r="D58" s="66">
        <f t="shared" si="6"/>
        <v>18860294.117647078</v>
      </c>
      <c r="E58" s="75">
        <f t="shared" si="3"/>
        <v>29889705.882352959</v>
      </c>
      <c r="F58" s="4"/>
    </row>
    <row r="59" spans="1:6" ht="15.75">
      <c r="A59" s="62">
        <v>52</v>
      </c>
      <c r="B59" s="72">
        <f t="shared" si="8"/>
        <v>2084558823.5294137</v>
      </c>
      <c r="C59" s="72">
        <f t="shared" si="9"/>
        <v>11029411.764705881</v>
      </c>
      <c r="D59" s="66">
        <f t="shared" si="6"/>
        <v>18761029.411764722</v>
      </c>
      <c r="E59" s="75">
        <f t="shared" si="3"/>
        <v>29790441.176470604</v>
      </c>
      <c r="F59" s="4"/>
    </row>
    <row r="60" spans="1:6" ht="15.75">
      <c r="A60" s="62">
        <v>53</v>
      </c>
      <c r="B60" s="72">
        <f t="shared" si="8"/>
        <v>2073529411.7647078</v>
      </c>
      <c r="C60" s="72">
        <f t="shared" si="9"/>
        <v>11029411.764705881</v>
      </c>
      <c r="D60" s="66">
        <f t="shared" si="6"/>
        <v>18661764.70588237</v>
      </c>
      <c r="E60" s="75">
        <f t="shared" si="3"/>
        <v>29691176.470588252</v>
      </c>
      <c r="F60" s="4"/>
    </row>
    <row r="61" spans="1:6" ht="15.75">
      <c r="A61" s="62">
        <v>54</v>
      </c>
      <c r="B61" s="72">
        <f t="shared" si="8"/>
        <v>2062500000.0000019</v>
      </c>
      <c r="C61" s="72">
        <f t="shared" si="9"/>
        <v>11029411.764705881</v>
      </c>
      <c r="D61" s="66">
        <f t="shared" si="6"/>
        <v>18562500.000000019</v>
      </c>
      <c r="E61" s="75">
        <f t="shared" si="3"/>
        <v>29591911.7647059</v>
      </c>
      <c r="F61" s="4"/>
    </row>
    <row r="62" spans="1:6" ht="15.75">
      <c r="A62" s="62">
        <v>55</v>
      </c>
      <c r="B62" s="72">
        <f t="shared" si="8"/>
        <v>2051470588.235296</v>
      </c>
      <c r="C62" s="72">
        <f t="shared" si="9"/>
        <v>11029411.764705881</v>
      </c>
      <c r="D62" s="66">
        <f t="shared" si="6"/>
        <v>18463235.294117663</v>
      </c>
      <c r="E62" s="75">
        <f t="shared" si="3"/>
        <v>29492647.058823545</v>
      </c>
      <c r="F62" s="4"/>
    </row>
    <row r="63" spans="1:6" ht="15.75">
      <c r="A63" s="62">
        <v>56</v>
      </c>
      <c r="B63" s="72">
        <f t="shared" si="8"/>
        <v>2040441176.4705901</v>
      </c>
      <c r="C63" s="72">
        <f t="shared" si="9"/>
        <v>11029411.764705881</v>
      </c>
      <c r="D63" s="66">
        <f t="shared" si="6"/>
        <v>18363970.588235311</v>
      </c>
      <c r="E63" s="75">
        <f t="shared" si="3"/>
        <v>29393382.352941193</v>
      </c>
      <c r="F63" s="4"/>
    </row>
    <row r="64" spans="1:6" ht="15.75">
      <c r="A64" s="62">
        <v>57</v>
      </c>
      <c r="B64" s="72">
        <f t="shared" si="8"/>
        <v>2029411764.7058842</v>
      </c>
      <c r="C64" s="72">
        <f t="shared" si="9"/>
        <v>11029411.764705881</v>
      </c>
      <c r="D64" s="66">
        <f t="shared" si="6"/>
        <v>18264705.882352959</v>
      </c>
      <c r="E64" s="75">
        <f t="shared" si="3"/>
        <v>29294117.647058841</v>
      </c>
      <c r="F64" s="4"/>
    </row>
    <row r="65" spans="1:6" ht="15.75">
      <c r="A65" s="62">
        <v>58</v>
      </c>
      <c r="B65" s="72">
        <f t="shared" si="8"/>
        <v>2018382352.9411783</v>
      </c>
      <c r="C65" s="72">
        <f t="shared" si="9"/>
        <v>11029411.764705881</v>
      </c>
      <c r="D65" s="66">
        <f t="shared" si="6"/>
        <v>18165441.176470604</v>
      </c>
      <c r="E65" s="75">
        <f t="shared" si="3"/>
        <v>29194852.941176485</v>
      </c>
      <c r="F65" s="4"/>
    </row>
    <row r="66" spans="1:6" ht="15.75">
      <c r="A66" s="62">
        <v>59</v>
      </c>
      <c r="B66" s="72">
        <f t="shared" si="8"/>
        <v>2007352941.1764724</v>
      </c>
      <c r="C66" s="72">
        <f t="shared" si="9"/>
        <v>11029411.764705881</v>
      </c>
      <c r="D66" s="66">
        <f t="shared" si="6"/>
        <v>18066176.470588252</v>
      </c>
      <c r="E66" s="75">
        <f t="shared" si="3"/>
        <v>29095588.235294133</v>
      </c>
      <c r="F66" s="4"/>
    </row>
    <row r="67" spans="1:6" ht="15.75">
      <c r="A67" s="62">
        <v>60</v>
      </c>
      <c r="B67" s="72">
        <f t="shared" si="8"/>
        <v>1996323529.4117665</v>
      </c>
      <c r="C67" s="72">
        <f t="shared" si="9"/>
        <v>11029411.764705881</v>
      </c>
      <c r="D67" s="66">
        <f t="shared" si="6"/>
        <v>17966911.7647059</v>
      </c>
      <c r="E67" s="75">
        <f t="shared" si="3"/>
        <v>28996323.529411782</v>
      </c>
      <c r="F67" s="4"/>
    </row>
    <row r="68" spans="1:6" ht="15.75">
      <c r="A68" s="62">
        <v>61</v>
      </c>
      <c r="B68" s="72">
        <f t="shared" si="8"/>
        <v>1985294117.6470606</v>
      </c>
      <c r="C68" s="72">
        <f t="shared" si="9"/>
        <v>11029411.764705881</v>
      </c>
      <c r="D68" s="66">
        <f t="shared" si="6"/>
        <v>17867647.058823545</v>
      </c>
      <c r="E68" s="75">
        <f t="shared" si="3"/>
        <v>28897058.823529426</v>
      </c>
      <c r="F68" s="4"/>
    </row>
    <row r="69" spans="1:6" ht="15.75">
      <c r="A69" s="62">
        <v>62</v>
      </c>
      <c r="B69" s="72">
        <f t="shared" si="8"/>
        <v>1974264705.8823547</v>
      </c>
      <c r="C69" s="72">
        <f t="shared" si="9"/>
        <v>11029411.764705881</v>
      </c>
      <c r="D69" s="66">
        <f t="shared" si="6"/>
        <v>17768382.352941193</v>
      </c>
      <c r="E69" s="75">
        <f t="shared" si="3"/>
        <v>28797794.117647074</v>
      </c>
      <c r="F69" s="4"/>
    </row>
    <row r="70" spans="1:6" ht="15.75">
      <c r="A70" s="62">
        <v>63</v>
      </c>
      <c r="B70" s="72">
        <f t="shared" si="8"/>
        <v>1963235294.1176488</v>
      </c>
      <c r="C70" s="72">
        <f t="shared" si="9"/>
        <v>11029411.764705881</v>
      </c>
      <c r="D70" s="66">
        <f t="shared" si="6"/>
        <v>17669117.647058841</v>
      </c>
      <c r="E70" s="75">
        <f t="shared" si="3"/>
        <v>28698529.411764722</v>
      </c>
      <c r="F70" s="4"/>
    </row>
    <row r="71" spans="1:6" ht="15.75">
      <c r="A71" s="62">
        <v>64</v>
      </c>
      <c r="B71" s="72">
        <f t="shared" si="8"/>
        <v>1952205882.3529429</v>
      </c>
      <c r="C71" s="72">
        <f t="shared" si="9"/>
        <v>11029411.764705881</v>
      </c>
      <c r="D71" s="66">
        <f t="shared" si="6"/>
        <v>17569852.941176485</v>
      </c>
      <c r="E71" s="75">
        <f t="shared" si="3"/>
        <v>28599264.705882367</v>
      </c>
      <c r="F71" s="4"/>
    </row>
    <row r="72" spans="1:6" ht="15.75">
      <c r="A72" s="62">
        <v>65</v>
      </c>
      <c r="B72" s="72">
        <f t="shared" si="8"/>
        <v>1941176470.588237</v>
      </c>
      <c r="C72" s="72">
        <f t="shared" si="9"/>
        <v>11029411.764705881</v>
      </c>
      <c r="D72" s="66">
        <f t="shared" si="6"/>
        <v>17470588.235294133</v>
      </c>
      <c r="E72" s="75">
        <f t="shared" si="3"/>
        <v>28500000.000000015</v>
      </c>
      <c r="F72" s="4"/>
    </row>
    <row r="73" spans="1:6" ht="15.75">
      <c r="A73" s="62">
        <v>66</v>
      </c>
      <c r="B73" s="72">
        <f t="shared" si="8"/>
        <v>1930147058.8235312</v>
      </c>
      <c r="C73" s="72">
        <f t="shared" si="9"/>
        <v>11029411.764705881</v>
      </c>
      <c r="D73" s="66">
        <f t="shared" si="6"/>
        <v>17371323.529411782</v>
      </c>
      <c r="E73" s="75">
        <f t="shared" si="3"/>
        <v>28400735.294117663</v>
      </c>
      <c r="F73" s="4"/>
    </row>
    <row r="74" spans="1:6" ht="15.75">
      <c r="A74" s="62">
        <v>67</v>
      </c>
      <c r="B74" s="72">
        <f t="shared" si="8"/>
        <v>1919117647.0588253</v>
      </c>
      <c r="C74" s="72">
        <f t="shared" si="9"/>
        <v>11029411.764705881</v>
      </c>
      <c r="D74" s="66">
        <f t="shared" si="6"/>
        <v>17272058.823529426</v>
      </c>
      <c r="E74" s="75">
        <f t="shared" si="3"/>
        <v>28301470.588235307</v>
      </c>
      <c r="F74" s="4"/>
    </row>
    <row r="75" spans="1:6" ht="15.75">
      <c r="A75" s="62">
        <v>68</v>
      </c>
      <c r="B75" s="72">
        <f t="shared" si="8"/>
        <v>1908088235.2941194</v>
      </c>
      <c r="C75" s="72">
        <f t="shared" si="9"/>
        <v>11029411.764705881</v>
      </c>
      <c r="D75" s="66">
        <f t="shared" si="6"/>
        <v>17172794.117647074</v>
      </c>
      <c r="E75" s="75">
        <f t="shared" si="3"/>
        <v>28202205.882352956</v>
      </c>
      <c r="F75" s="4"/>
    </row>
    <row r="76" spans="1:6" ht="15.75">
      <c r="A76" s="62">
        <v>69</v>
      </c>
      <c r="B76" s="72">
        <f t="shared" si="8"/>
        <v>1897058823.5294135</v>
      </c>
      <c r="C76" s="72">
        <f t="shared" si="9"/>
        <v>11029411.764705881</v>
      </c>
      <c r="D76" s="66">
        <f t="shared" si="6"/>
        <v>17073529.411764722</v>
      </c>
      <c r="E76" s="75">
        <f t="shared" si="3"/>
        <v>28102941.176470604</v>
      </c>
      <c r="F76" s="4"/>
    </row>
    <row r="77" spans="1:6" ht="15.75">
      <c r="A77" s="62">
        <v>70</v>
      </c>
      <c r="B77" s="72">
        <f t="shared" si="8"/>
        <v>1886029411.7647076</v>
      </c>
      <c r="C77" s="72">
        <f t="shared" si="9"/>
        <v>11029411.764705881</v>
      </c>
      <c r="D77" s="66">
        <f t="shared" si="6"/>
        <v>16974264.705882367</v>
      </c>
      <c r="E77" s="75">
        <f t="shared" ref="E77:E140" si="10">SUM(C77+D77)</f>
        <v>28003676.470588248</v>
      </c>
      <c r="F77" s="4"/>
    </row>
    <row r="78" spans="1:6" ht="15.75">
      <c r="A78" s="62">
        <v>71</v>
      </c>
      <c r="B78" s="72">
        <f t="shared" si="8"/>
        <v>1875000000.0000017</v>
      </c>
      <c r="C78" s="72">
        <f t="shared" si="9"/>
        <v>11029411.764705881</v>
      </c>
      <c r="D78" s="66">
        <f t="shared" si="6"/>
        <v>16875000.000000015</v>
      </c>
      <c r="E78" s="75">
        <f t="shared" si="10"/>
        <v>27904411.764705896</v>
      </c>
      <c r="F78" s="4"/>
    </row>
    <row r="79" spans="1:6" ht="15.75">
      <c r="A79" s="62">
        <v>72</v>
      </c>
      <c r="B79" s="72">
        <f t="shared" si="8"/>
        <v>1863970588.2352958</v>
      </c>
      <c r="C79" s="72">
        <f t="shared" si="9"/>
        <v>11029411.764705881</v>
      </c>
      <c r="D79" s="66">
        <f t="shared" si="6"/>
        <v>16775735.294117661</v>
      </c>
      <c r="E79" s="75">
        <f t="shared" si="10"/>
        <v>27805147.058823541</v>
      </c>
      <c r="F79" s="4"/>
    </row>
    <row r="80" spans="1:6" ht="15.75">
      <c r="A80" s="62">
        <v>73</v>
      </c>
      <c r="B80" s="72">
        <f t="shared" si="8"/>
        <v>1852941176.4705899</v>
      </c>
      <c r="C80" s="72">
        <f t="shared" si="9"/>
        <v>11029411.764705881</v>
      </c>
      <c r="D80" s="66">
        <f t="shared" si="6"/>
        <v>16676470.588235309</v>
      </c>
      <c r="E80" s="75">
        <f t="shared" si="10"/>
        <v>27705882.352941193</v>
      </c>
      <c r="F80" s="4"/>
    </row>
    <row r="81" spans="1:6" ht="15.75">
      <c r="A81" s="62">
        <v>74</v>
      </c>
      <c r="B81" s="72">
        <f t="shared" si="8"/>
        <v>1841911764.705884</v>
      </c>
      <c r="C81" s="72">
        <f t="shared" si="9"/>
        <v>11029411.764705881</v>
      </c>
      <c r="D81" s="66">
        <f t="shared" si="6"/>
        <v>16577205.882352956</v>
      </c>
      <c r="E81" s="75">
        <f t="shared" si="10"/>
        <v>27606617.647058837</v>
      </c>
      <c r="F81" s="4"/>
    </row>
    <row r="82" spans="1:6" ht="15.75">
      <c r="A82" s="62">
        <v>75</v>
      </c>
      <c r="B82" s="72">
        <f t="shared" si="8"/>
        <v>1830882352.9411781</v>
      </c>
      <c r="C82" s="72">
        <f t="shared" si="9"/>
        <v>11029411.764705881</v>
      </c>
      <c r="D82" s="66">
        <f t="shared" ref="D82:D145" si="11">IF(A82&lt;=$B$4,B82*$B$3/12,B82*$B$5/12)</f>
        <v>16477941.176470602</v>
      </c>
      <c r="E82" s="75">
        <f t="shared" si="10"/>
        <v>27507352.941176482</v>
      </c>
      <c r="F82" s="4"/>
    </row>
    <row r="83" spans="1:6" ht="15.75">
      <c r="A83" s="62">
        <v>76</v>
      </c>
      <c r="B83" s="72">
        <f t="shared" si="8"/>
        <v>1819852941.1764722</v>
      </c>
      <c r="C83" s="72">
        <f t="shared" si="9"/>
        <v>11029411.764705881</v>
      </c>
      <c r="D83" s="66">
        <f t="shared" si="11"/>
        <v>16378676.47058825</v>
      </c>
      <c r="E83" s="75">
        <f t="shared" si="10"/>
        <v>27408088.235294133</v>
      </c>
      <c r="F83" s="4"/>
    </row>
    <row r="84" spans="1:6" ht="15.75">
      <c r="A84" s="62">
        <v>77</v>
      </c>
      <c r="B84" s="72">
        <f t="shared" si="8"/>
        <v>1808823529.4117663</v>
      </c>
      <c r="C84" s="72">
        <f t="shared" si="9"/>
        <v>11029411.764705881</v>
      </c>
      <c r="D84" s="66">
        <f t="shared" si="11"/>
        <v>16279411.764705896</v>
      </c>
      <c r="E84" s="75">
        <f t="shared" si="10"/>
        <v>27308823.529411778</v>
      </c>
      <c r="F84" s="4"/>
    </row>
    <row r="85" spans="1:6" ht="15.75">
      <c r="A85" s="62">
        <v>78</v>
      </c>
      <c r="B85" s="72">
        <f t="shared" si="8"/>
        <v>1797794117.6470604</v>
      </c>
      <c r="C85" s="72">
        <f t="shared" si="9"/>
        <v>11029411.764705881</v>
      </c>
      <c r="D85" s="66">
        <f t="shared" si="11"/>
        <v>16180147.058823543</v>
      </c>
      <c r="E85" s="75">
        <f t="shared" si="10"/>
        <v>27209558.823529422</v>
      </c>
      <c r="F85" s="4"/>
    </row>
    <row r="86" spans="1:6" ht="15.75">
      <c r="A86" s="62">
        <v>79</v>
      </c>
      <c r="B86" s="72">
        <f t="shared" si="8"/>
        <v>1786764705.8823545</v>
      </c>
      <c r="C86" s="72">
        <f t="shared" si="9"/>
        <v>11029411.764705881</v>
      </c>
      <c r="D86" s="66">
        <f t="shared" si="11"/>
        <v>16080882.352941191</v>
      </c>
      <c r="E86" s="75">
        <f t="shared" si="10"/>
        <v>27110294.117647074</v>
      </c>
      <c r="F86" s="4"/>
    </row>
    <row r="87" spans="1:6" ht="15.75">
      <c r="A87" s="62">
        <v>80</v>
      </c>
      <c r="B87" s="72">
        <f t="shared" si="8"/>
        <v>1775735294.1176486</v>
      </c>
      <c r="C87" s="72">
        <f t="shared" si="9"/>
        <v>11029411.764705881</v>
      </c>
      <c r="D87" s="66">
        <f t="shared" si="11"/>
        <v>15981617.647058837</v>
      </c>
      <c r="E87" s="75">
        <f t="shared" si="10"/>
        <v>27011029.411764719</v>
      </c>
      <c r="F87" s="4"/>
    </row>
    <row r="88" spans="1:6" ht="15.75">
      <c r="A88" s="62">
        <v>81</v>
      </c>
      <c r="B88" s="72">
        <f t="shared" si="8"/>
        <v>1764705882.3529427</v>
      </c>
      <c r="C88" s="72">
        <f t="shared" si="9"/>
        <v>11029411.764705881</v>
      </c>
      <c r="D88" s="66">
        <f t="shared" si="11"/>
        <v>15882352.941176483</v>
      </c>
      <c r="E88" s="75">
        <f t="shared" si="10"/>
        <v>26911764.705882363</v>
      </c>
      <c r="F88" s="4"/>
    </row>
    <row r="89" spans="1:6" ht="15.75">
      <c r="A89" s="62">
        <v>82</v>
      </c>
      <c r="B89" s="72">
        <f t="shared" si="8"/>
        <v>1753676470.5882368</v>
      </c>
      <c r="C89" s="72">
        <f t="shared" si="9"/>
        <v>11029411.764705881</v>
      </c>
      <c r="D89" s="66">
        <f t="shared" si="11"/>
        <v>15783088.235294132</v>
      </c>
      <c r="E89" s="75">
        <f t="shared" si="10"/>
        <v>26812500.000000015</v>
      </c>
      <c r="F89" s="4"/>
    </row>
    <row r="90" spans="1:6" ht="15.75">
      <c r="A90" s="62">
        <v>83</v>
      </c>
      <c r="B90" s="72">
        <f t="shared" si="8"/>
        <v>1742647058.8235309</v>
      </c>
      <c r="C90" s="72">
        <f t="shared" si="9"/>
        <v>11029411.764705881</v>
      </c>
      <c r="D90" s="66">
        <f t="shared" si="11"/>
        <v>15683823.529411778</v>
      </c>
      <c r="E90" s="75">
        <f t="shared" si="10"/>
        <v>26713235.294117659</v>
      </c>
      <c r="F90" s="4"/>
    </row>
    <row r="91" spans="1:6" ht="15.75">
      <c r="A91" s="62">
        <v>84</v>
      </c>
      <c r="B91" s="72">
        <f t="shared" si="8"/>
        <v>1731617647.058825</v>
      </c>
      <c r="C91" s="72">
        <f t="shared" si="9"/>
        <v>11029411.764705881</v>
      </c>
      <c r="D91" s="66">
        <f t="shared" si="11"/>
        <v>15584558.823529424</v>
      </c>
      <c r="E91" s="75">
        <f t="shared" si="10"/>
        <v>26613970.588235304</v>
      </c>
      <c r="F91" s="4"/>
    </row>
    <row r="92" spans="1:6" ht="15.75">
      <c r="A92" s="62">
        <v>85</v>
      </c>
      <c r="B92" s="72">
        <f t="shared" si="8"/>
        <v>1720588235.2941191</v>
      </c>
      <c r="C92" s="72">
        <f t="shared" si="9"/>
        <v>11029411.764705881</v>
      </c>
      <c r="D92" s="66">
        <f t="shared" si="11"/>
        <v>15485294.117647072</v>
      </c>
      <c r="E92" s="75">
        <f t="shared" si="10"/>
        <v>26514705.882352956</v>
      </c>
      <c r="F92" s="4"/>
    </row>
    <row r="93" spans="1:6" ht="15.75">
      <c r="A93" s="62">
        <v>86</v>
      </c>
      <c r="B93" s="72">
        <f t="shared" si="8"/>
        <v>1709558823.5294132</v>
      </c>
      <c r="C93" s="72">
        <f t="shared" si="9"/>
        <v>11029411.764705881</v>
      </c>
      <c r="D93" s="66">
        <f t="shared" si="11"/>
        <v>15386029.411764719</v>
      </c>
      <c r="E93" s="75">
        <f t="shared" si="10"/>
        <v>26415441.1764706</v>
      </c>
      <c r="F93" s="4"/>
    </row>
    <row r="94" spans="1:6" ht="15.75">
      <c r="A94" s="62">
        <v>87</v>
      </c>
      <c r="B94" s="72">
        <f t="shared" si="8"/>
        <v>1698529411.7647073</v>
      </c>
      <c r="C94" s="72">
        <f t="shared" si="9"/>
        <v>11029411.764705881</v>
      </c>
      <c r="D94" s="66">
        <f t="shared" si="11"/>
        <v>15286764.705882365</v>
      </c>
      <c r="E94" s="75">
        <f t="shared" si="10"/>
        <v>26316176.470588244</v>
      </c>
      <c r="F94" s="4"/>
    </row>
    <row r="95" spans="1:6" ht="15.75">
      <c r="A95" s="62">
        <v>88</v>
      </c>
      <c r="B95" s="72">
        <f t="shared" si="8"/>
        <v>1687500000.0000014</v>
      </c>
      <c r="C95" s="72">
        <f t="shared" si="9"/>
        <v>11029411.764705881</v>
      </c>
      <c r="D95" s="66">
        <f t="shared" si="11"/>
        <v>15187500.000000013</v>
      </c>
      <c r="E95" s="75">
        <f t="shared" si="10"/>
        <v>26216911.764705896</v>
      </c>
      <c r="F95" s="4"/>
    </row>
    <row r="96" spans="1:6" ht="15.75">
      <c r="A96" s="62">
        <v>89</v>
      </c>
      <c r="B96" s="72">
        <f t="shared" ref="B96:B159" si="12">B95-C95</f>
        <v>1676470588.2352955</v>
      </c>
      <c r="C96" s="72">
        <f t="shared" si="9"/>
        <v>11029411.764705881</v>
      </c>
      <c r="D96" s="66">
        <f t="shared" si="11"/>
        <v>15088235.294117659</v>
      </c>
      <c r="E96" s="75">
        <f t="shared" si="10"/>
        <v>26117647.058823541</v>
      </c>
      <c r="F96" s="4"/>
    </row>
    <row r="97" spans="1:6" ht="15.75">
      <c r="A97" s="62">
        <v>90</v>
      </c>
      <c r="B97" s="72">
        <f t="shared" si="12"/>
        <v>1665441176.4705896</v>
      </c>
      <c r="C97" s="72">
        <f t="shared" si="9"/>
        <v>11029411.764705881</v>
      </c>
      <c r="D97" s="66">
        <f t="shared" si="11"/>
        <v>14988970.588235306</v>
      </c>
      <c r="E97" s="75">
        <f t="shared" si="10"/>
        <v>26018382.352941185</v>
      </c>
      <c r="F97" s="4"/>
    </row>
    <row r="98" spans="1:6" ht="15.75">
      <c r="A98" s="62">
        <v>91</v>
      </c>
      <c r="B98" s="72">
        <f t="shared" si="12"/>
        <v>1654411764.7058837</v>
      </c>
      <c r="C98" s="72">
        <f t="shared" si="9"/>
        <v>11029411.764705881</v>
      </c>
      <c r="D98" s="66">
        <f t="shared" si="11"/>
        <v>14889705.882352954</v>
      </c>
      <c r="E98" s="75">
        <f t="shared" si="10"/>
        <v>25919117.647058837</v>
      </c>
      <c r="F98" s="4"/>
    </row>
    <row r="99" spans="1:6" ht="15.75">
      <c r="A99" s="62">
        <v>92</v>
      </c>
      <c r="B99" s="72">
        <f t="shared" si="12"/>
        <v>1643382352.9411778</v>
      </c>
      <c r="C99" s="72">
        <f t="shared" si="9"/>
        <v>11029411.764705881</v>
      </c>
      <c r="D99" s="66">
        <f t="shared" si="11"/>
        <v>14790441.1764706</v>
      </c>
      <c r="E99" s="75">
        <f t="shared" si="10"/>
        <v>25819852.941176482</v>
      </c>
      <c r="F99" s="4"/>
    </row>
    <row r="100" spans="1:6" ht="15.75">
      <c r="A100" s="62">
        <v>93</v>
      </c>
      <c r="B100" s="72">
        <f t="shared" si="12"/>
        <v>1632352941.1764719</v>
      </c>
      <c r="C100" s="72">
        <f t="shared" si="9"/>
        <v>11029411.764705881</v>
      </c>
      <c r="D100" s="66">
        <f t="shared" si="11"/>
        <v>14691176.470588246</v>
      </c>
      <c r="E100" s="75">
        <f t="shared" si="10"/>
        <v>25720588.235294126</v>
      </c>
      <c r="F100" s="4"/>
    </row>
    <row r="101" spans="1:6" ht="15.75">
      <c r="A101" s="62">
        <v>94</v>
      </c>
      <c r="B101" s="72">
        <f t="shared" si="12"/>
        <v>1621323529.4117661</v>
      </c>
      <c r="C101" s="72">
        <f t="shared" si="9"/>
        <v>11029411.764705881</v>
      </c>
      <c r="D101" s="66">
        <f t="shared" si="11"/>
        <v>14591911.764705895</v>
      </c>
      <c r="E101" s="75">
        <f t="shared" si="10"/>
        <v>25621323.529411778</v>
      </c>
      <c r="F101" s="4"/>
    </row>
    <row r="102" spans="1:6" ht="15.75">
      <c r="A102" s="62">
        <v>95</v>
      </c>
      <c r="B102" s="72">
        <f t="shared" si="12"/>
        <v>1610294117.6470602</v>
      </c>
      <c r="C102" s="72">
        <f t="shared" si="9"/>
        <v>11029411.764705881</v>
      </c>
      <c r="D102" s="66">
        <f t="shared" si="11"/>
        <v>14492647.058823541</v>
      </c>
      <c r="E102" s="75">
        <f t="shared" si="10"/>
        <v>25522058.823529422</v>
      </c>
      <c r="F102" s="4"/>
    </row>
    <row r="103" spans="1:6" ht="15.75">
      <c r="A103" s="62">
        <v>96</v>
      </c>
      <c r="B103" s="72">
        <f t="shared" si="12"/>
        <v>1599264705.8823543</v>
      </c>
      <c r="C103" s="72">
        <f t="shared" si="9"/>
        <v>11029411.764705881</v>
      </c>
      <c r="D103" s="66">
        <f t="shared" si="11"/>
        <v>14393382.352941187</v>
      </c>
      <c r="E103" s="75">
        <f t="shared" si="10"/>
        <v>25422794.117647067</v>
      </c>
      <c r="F103" s="4"/>
    </row>
    <row r="104" spans="1:6" ht="15.75">
      <c r="A104" s="62">
        <v>97</v>
      </c>
      <c r="B104" s="72">
        <f t="shared" si="12"/>
        <v>1588235294.1176484</v>
      </c>
      <c r="C104" s="72">
        <f t="shared" si="9"/>
        <v>11029411.764705881</v>
      </c>
      <c r="D104" s="66">
        <f t="shared" si="11"/>
        <v>14294117.647058835</v>
      </c>
      <c r="E104" s="75">
        <f t="shared" si="10"/>
        <v>25323529.411764719</v>
      </c>
      <c r="F104" s="4"/>
    </row>
    <row r="105" spans="1:6" ht="15.75">
      <c r="A105" s="62">
        <v>98</v>
      </c>
      <c r="B105" s="72">
        <f t="shared" si="12"/>
        <v>1577205882.3529425</v>
      </c>
      <c r="C105" s="72">
        <f t="shared" si="9"/>
        <v>11029411.764705881</v>
      </c>
      <c r="D105" s="66">
        <f>IF(A105&lt;=$B$4,B105*$B$3/12,B105*$B$5/12)</f>
        <v>14194852.941176482</v>
      </c>
      <c r="E105" s="75">
        <f t="shared" si="10"/>
        <v>25224264.705882363</v>
      </c>
      <c r="F105" s="4"/>
    </row>
    <row r="106" spans="1:6" ht="15.75">
      <c r="A106" s="62">
        <v>99</v>
      </c>
      <c r="B106" s="72">
        <f t="shared" si="12"/>
        <v>1566176470.5882366</v>
      </c>
      <c r="C106" s="72">
        <f t="shared" si="9"/>
        <v>11029411.764705881</v>
      </c>
      <c r="D106" s="66">
        <f t="shared" si="11"/>
        <v>14095588.235294128</v>
      </c>
      <c r="E106" s="75">
        <f t="shared" si="10"/>
        <v>25125000.000000007</v>
      </c>
      <c r="F106" s="4"/>
    </row>
    <row r="107" spans="1:6" ht="15.75">
      <c r="A107" s="62">
        <v>100</v>
      </c>
      <c r="B107" s="72">
        <f t="shared" si="12"/>
        <v>1555147058.8235307</v>
      </c>
      <c r="C107" s="72">
        <f t="shared" si="9"/>
        <v>11029411.764705881</v>
      </c>
      <c r="D107" s="66">
        <f t="shared" si="11"/>
        <v>13996323.529411776</v>
      </c>
      <c r="E107" s="75">
        <f t="shared" si="10"/>
        <v>25025735.294117659</v>
      </c>
      <c r="F107" s="4"/>
    </row>
    <row r="108" spans="1:6" ht="15.75">
      <c r="A108" s="62">
        <v>101</v>
      </c>
      <c r="B108" s="72">
        <f t="shared" si="12"/>
        <v>1544117647.0588248</v>
      </c>
      <c r="C108" s="72">
        <f t="shared" si="9"/>
        <v>11029411.764705881</v>
      </c>
      <c r="D108" s="66">
        <f t="shared" si="11"/>
        <v>13897058.823529422</v>
      </c>
      <c r="E108" s="75">
        <f t="shared" si="10"/>
        <v>24926470.588235304</v>
      </c>
      <c r="F108" s="4"/>
    </row>
    <row r="109" spans="1:6" ht="15.75">
      <c r="A109" s="62">
        <v>102</v>
      </c>
      <c r="B109" s="72">
        <f t="shared" si="12"/>
        <v>1533088235.2941189</v>
      </c>
      <c r="C109" s="72">
        <f t="shared" ref="C109:C172" si="13">$B$44/(B$1-$B$4)</f>
        <v>11029411.764705881</v>
      </c>
      <c r="D109" s="66">
        <f t="shared" si="11"/>
        <v>13797794.117647069</v>
      </c>
      <c r="E109" s="75">
        <f t="shared" si="10"/>
        <v>24827205.882352948</v>
      </c>
      <c r="F109" s="4"/>
    </row>
    <row r="110" spans="1:6" ht="15.75">
      <c r="A110" s="62">
        <v>103</v>
      </c>
      <c r="B110" s="72">
        <f t="shared" si="12"/>
        <v>1522058823.529413</v>
      </c>
      <c r="C110" s="72">
        <f t="shared" si="13"/>
        <v>11029411.764705881</v>
      </c>
      <c r="D110" s="66">
        <f t="shared" si="11"/>
        <v>13698529.411764717</v>
      </c>
      <c r="E110" s="75">
        <f t="shared" si="10"/>
        <v>24727941.1764706</v>
      </c>
      <c r="F110" s="4"/>
    </row>
    <row r="111" spans="1:6" ht="15.75">
      <c r="A111" s="62">
        <v>104</v>
      </c>
      <c r="B111" s="72">
        <f t="shared" si="12"/>
        <v>1511029411.7647071</v>
      </c>
      <c r="C111" s="72">
        <f t="shared" si="13"/>
        <v>11029411.764705881</v>
      </c>
      <c r="D111" s="66">
        <f t="shared" si="11"/>
        <v>13599264.705882363</v>
      </c>
      <c r="E111" s="75">
        <f t="shared" si="10"/>
        <v>24628676.470588244</v>
      </c>
      <c r="F111" s="4"/>
    </row>
    <row r="112" spans="1:6" ht="15.75">
      <c r="A112" s="62">
        <v>105</v>
      </c>
      <c r="B112" s="72">
        <f t="shared" si="12"/>
        <v>1500000000.0000012</v>
      </c>
      <c r="C112" s="72">
        <f t="shared" si="13"/>
        <v>11029411.764705881</v>
      </c>
      <c r="D112" s="66">
        <f t="shared" si="11"/>
        <v>13500000.000000009</v>
      </c>
      <c r="E112" s="75">
        <f t="shared" si="10"/>
        <v>24529411.764705889</v>
      </c>
      <c r="F112" s="4"/>
    </row>
    <row r="113" spans="1:6" ht="15.75">
      <c r="A113" s="62">
        <v>106</v>
      </c>
      <c r="B113" s="72">
        <f t="shared" si="12"/>
        <v>1488970588.2352953</v>
      </c>
      <c r="C113" s="72">
        <f t="shared" si="13"/>
        <v>11029411.764705881</v>
      </c>
      <c r="D113" s="66">
        <f t="shared" si="11"/>
        <v>13400735.294117657</v>
      </c>
      <c r="E113" s="75">
        <f t="shared" si="10"/>
        <v>24430147.058823541</v>
      </c>
      <c r="F113" s="4"/>
    </row>
    <row r="114" spans="1:6" ht="15.75">
      <c r="A114" s="62">
        <v>107</v>
      </c>
      <c r="B114" s="72">
        <f t="shared" si="12"/>
        <v>1477941176.4705894</v>
      </c>
      <c r="C114" s="72">
        <f t="shared" si="13"/>
        <v>11029411.764705881</v>
      </c>
      <c r="D114" s="66">
        <f t="shared" si="11"/>
        <v>13301470.588235304</v>
      </c>
      <c r="E114" s="75">
        <f t="shared" si="10"/>
        <v>24330882.352941185</v>
      </c>
      <c r="F114" s="4"/>
    </row>
    <row r="115" spans="1:6" ht="15.75">
      <c r="A115" s="62">
        <v>108</v>
      </c>
      <c r="B115" s="72">
        <f t="shared" si="12"/>
        <v>1466911764.7058835</v>
      </c>
      <c r="C115" s="72">
        <f t="shared" si="13"/>
        <v>11029411.764705881</v>
      </c>
      <c r="D115" s="66">
        <f t="shared" si="11"/>
        <v>13202205.88235295</v>
      </c>
      <c r="E115" s="75">
        <f t="shared" si="10"/>
        <v>24231617.64705883</v>
      </c>
      <c r="F115" s="4"/>
    </row>
    <row r="116" spans="1:6" ht="15.75">
      <c r="A116" s="62">
        <v>109</v>
      </c>
      <c r="B116" s="72">
        <f t="shared" si="12"/>
        <v>1455882352.9411776</v>
      </c>
      <c r="C116" s="72">
        <f t="shared" si="13"/>
        <v>11029411.764705881</v>
      </c>
      <c r="D116" s="66">
        <f t="shared" si="11"/>
        <v>13102941.176470598</v>
      </c>
      <c r="E116" s="75">
        <f t="shared" si="10"/>
        <v>24132352.941176482</v>
      </c>
      <c r="F116" s="4"/>
    </row>
    <row r="117" spans="1:6" ht="15.75">
      <c r="A117" s="62">
        <v>110</v>
      </c>
      <c r="B117" s="72">
        <f t="shared" si="12"/>
        <v>1444852941.1764717</v>
      </c>
      <c r="C117" s="72">
        <f t="shared" si="13"/>
        <v>11029411.764705881</v>
      </c>
      <c r="D117" s="66">
        <f t="shared" si="11"/>
        <v>13003676.470588244</v>
      </c>
      <c r="E117" s="75">
        <f t="shared" si="10"/>
        <v>24033088.235294126</v>
      </c>
      <c r="F117" s="4"/>
    </row>
    <row r="118" spans="1:6" ht="15.75">
      <c r="A118" s="62">
        <v>111</v>
      </c>
      <c r="B118" s="72">
        <f t="shared" si="12"/>
        <v>1433823529.4117658</v>
      </c>
      <c r="C118" s="72">
        <f t="shared" si="13"/>
        <v>11029411.764705881</v>
      </c>
      <c r="D118" s="66">
        <f t="shared" si="11"/>
        <v>12904411.764705891</v>
      </c>
      <c r="E118" s="75">
        <f t="shared" si="10"/>
        <v>23933823.52941177</v>
      </c>
      <c r="F118" s="4"/>
    </row>
    <row r="119" spans="1:6" ht="15.75">
      <c r="A119" s="62">
        <v>112</v>
      </c>
      <c r="B119" s="72">
        <f t="shared" si="12"/>
        <v>1422794117.6470599</v>
      </c>
      <c r="C119" s="72">
        <f t="shared" si="13"/>
        <v>11029411.764705881</v>
      </c>
      <c r="D119" s="66">
        <f t="shared" si="11"/>
        <v>12805147.058823539</v>
      </c>
      <c r="E119" s="75">
        <f t="shared" si="10"/>
        <v>23834558.823529422</v>
      </c>
      <c r="F119" s="4"/>
    </row>
    <row r="120" spans="1:6" ht="15.75">
      <c r="A120" s="62">
        <v>113</v>
      </c>
      <c r="B120" s="72">
        <f t="shared" si="12"/>
        <v>1411764705.882354</v>
      </c>
      <c r="C120" s="72">
        <f t="shared" si="13"/>
        <v>11029411.764705881</v>
      </c>
      <c r="D120" s="66">
        <f t="shared" si="11"/>
        <v>12705882.352941185</v>
      </c>
      <c r="E120" s="75">
        <f t="shared" si="10"/>
        <v>23735294.117647067</v>
      </c>
      <c r="F120" s="4"/>
    </row>
    <row r="121" spans="1:6" ht="15.75">
      <c r="A121" s="62">
        <v>114</v>
      </c>
      <c r="B121" s="72">
        <f t="shared" si="12"/>
        <v>1400735294.1176481</v>
      </c>
      <c r="C121" s="72">
        <f t="shared" si="13"/>
        <v>11029411.764705881</v>
      </c>
      <c r="D121" s="66">
        <f t="shared" si="11"/>
        <v>12606617.647058832</v>
      </c>
      <c r="E121" s="75">
        <f t="shared" si="10"/>
        <v>23636029.411764711</v>
      </c>
      <c r="F121" s="4"/>
    </row>
    <row r="122" spans="1:6" ht="15.75">
      <c r="A122" s="62">
        <v>115</v>
      </c>
      <c r="B122" s="72">
        <f t="shared" si="12"/>
        <v>1389705882.3529422</v>
      </c>
      <c r="C122" s="72">
        <f t="shared" si="13"/>
        <v>11029411.764705881</v>
      </c>
      <c r="D122" s="66">
        <f t="shared" si="11"/>
        <v>12507352.94117648</v>
      </c>
      <c r="E122" s="75">
        <f t="shared" si="10"/>
        <v>23536764.705882363</v>
      </c>
      <c r="F122" s="4"/>
    </row>
    <row r="123" spans="1:6" ht="15.75">
      <c r="A123" s="62">
        <v>116</v>
      </c>
      <c r="B123" s="72">
        <f t="shared" si="12"/>
        <v>1378676470.5882363</v>
      </c>
      <c r="C123" s="72">
        <f t="shared" si="13"/>
        <v>11029411.764705881</v>
      </c>
      <c r="D123" s="66">
        <f t="shared" si="11"/>
        <v>12408088.235294126</v>
      </c>
      <c r="E123" s="75">
        <f t="shared" si="10"/>
        <v>23437500.000000007</v>
      </c>
      <c r="F123" s="4"/>
    </row>
    <row r="124" spans="1:6" ht="15.75">
      <c r="A124" s="62">
        <v>117</v>
      </c>
      <c r="B124" s="72">
        <f t="shared" si="12"/>
        <v>1367647058.8235304</v>
      </c>
      <c r="C124" s="72">
        <f t="shared" si="13"/>
        <v>11029411.764705881</v>
      </c>
      <c r="D124" s="66">
        <f t="shared" si="11"/>
        <v>12308823.529411772</v>
      </c>
      <c r="E124" s="75">
        <f t="shared" si="10"/>
        <v>23338235.294117652</v>
      </c>
      <c r="F124" s="4"/>
    </row>
    <row r="125" spans="1:6" ht="15.75">
      <c r="A125" s="62">
        <v>118</v>
      </c>
      <c r="B125" s="72">
        <f t="shared" si="12"/>
        <v>1356617647.0588245</v>
      </c>
      <c r="C125" s="72">
        <f t="shared" si="13"/>
        <v>11029411.764705881</v>
      </c>
      <c r="D125" s="66">
        <f t="shared" si="11"/>
        <v>12209558.82352942</v>
      </c>
      <c r="E125" s="75">
        <f t="shared" si="10"/>
        <v>23238970.588235304</v>
      </c>
      <c r="F125" s="4"/>
    </row>
    <row r="126" spans="1:6" ht="15.75">
      <c r="A126" s="62">
        <v>119</v>
      </c>
      <c r="B126" s="72">
        <f t="shared" si="12"/>
        <v>1345588235.2941186</v>
      </c>
      <c r="C126" s="72">
        <f t="shared" si="13"/>
        <v>11029411.764705881</v>
      </c>
      <c r="D126" s="66">
        <f t="shared" si="11"/>
        <v>12110294.117647067</v>
      </c>
      <c r="E126" s="75">
        <f t="shared" si="10"/>
        <v>23139705.882352948</v>
      </c>
      <c r="F126" s="4"/>
    </row>
    <row r="127" spans="1:6" ht="15.75">
      <c r="A127" s="62">
        <v>120</v>
      </c>
      <c r="B127" s="72">
        <f t="shared" si="12"/>
        <v>1334558823.5294127</v>
      </c>
      <c r="C127" s="72">
        <f t="shared" si="13"/>
        <v>11029411.764705881</v>
      </c>
      <c r="D127" s="66">
        <f t="shared" si="11"/>
        <v>12011029.411764713</v>
      </c>
      <c r="E127" s="75">
        <f t="shared" si="10"/>
        <v>23040441.176470593</v>
      </c>
      <c r="F127" s="4"/>
    </row>
    <row r="128" spans="1:6" ht="15.75">
      <c r="A128" s="62">
        <v>121</v>
      </c>
      <c r="B128" s="72">
        <f t="shared" si="12"/>
        <v>1323529411.7647069</v>
      </c>
      <c r="C128" s="72">
        <f t="shared" si="13"/>
        <v>11029411.764705881</v>
      </c>
      <c r="D128" s="66">
        <f t="shared" si="11"/>
        <v>11911764.705882361</v>
      </c>
      <c r="E128" s="75">
        <f t="shared" si="10"/>
        <v>22941176.470588244</v>
      </c>
      <c r="F128" s="4"/>
    </row>
    <row r="129" spans="1:6" ht="15.75">
      <c r="A129" s="62">
        <v>122</v>
      </c>
      <c r="B129" s="72">
        <f t="shared" si="12"/>
        <v>1312500000.000001</v>
      </c>
      <c r="C129" s="72">
        <f t="shared" si="13"/>
        <v>11029411.764705881</v>
      </c>
      <c r="D129" s="66">
        <f t="shared" si="11"/>
        <v>11812500.000000007</v>
      </c>
      <c r="E129" s="75">
        <f t="shared" si="10"/>
        <v>22841911.764705889</v>
      </c>
      <c r="F129" s="4"/>
    </row>
    <row r="130" spans="1:6" ht="15.75">
      <c r="A130" s="62">
        <v>123</v>
      </c>
      <c r="B130" s="72">
        <f t="shared" si="12"/>
        <v>1301470588.2352951</v>
      </c>
      <c r="C130" s="72">
        <f t="shared" si="13"/>
        <v>11029411.764705881</v>
      </c>
      <c r="D130" s="66">
        <f t="shared" si="11"/>
        <v>11713235.294117654</v>
      </c>
      <c r="E130" s="75">
        <f t="shared" si="10"/>
        <v>22742647.058823533</v>
      </c>
      <c r="F130" s="4"/>
    </row>
    <row r="131" spans="1:6" ht="15.75">
      <c r="A131" s="62">
        <v>124</v>
      </c>
      <c r="B131" s="72">
        <f t="shared" si="12"/>
        <v>1290441176.4705892</v>
      </c>
      <c r="C131" s="72">
        <f t="shared" si="13"/>
        <v>11029411.764705881</v>
      </c>
      <c r="D131" s="66">
        <f t="shared" si="11"/>
        <v>11613970.588235302</v>
      </c>
      <c r="E131" s="75">
        <f t="shared" si="10"/>
        <v>22643382.352941185</v>
      </c>
      <c r="F131" s="4"/>
    </row>
    <row r="132" spans="1:6" ht="15.75">
      <c r="A132" s="62">
        <v>125</v>
      </c>
      <c r="B132" s="72">
        <f t="shared" si="12"/>
        <v>1279411764.7058833</v>
      </c>
      <c r="C132" s="72">
        <f t="shared" si="13"/>
        <v>11029411.764705881</v>
      </c>
      <c r="D132" s="66">
        <f t="shared" si="11"/>
        <v>11514705.882352948</v>
      </c>
      <c r="E132" s="75">
        <f t="shared" si="10"/>
        <v>22544117.64705883</v>
      </c>
      <c r="F132" s="4"/>
    </row>
    <row r="133" spans="1:6" ht="15.75">
      <c r="A133" s="62">
        <v>126</v>
      </c>
      <c r="B133" s="72">
        <f t="shared" si="12"/>
        <v>1268382352.9411774</v>
      </c>
      <c r="C133" s="72">
        <f t="shared" si="13"/>
        <v>11029411.764705881</v>
      </c>
      <c r="D133" s="66">
        <f t="shared" si="11"/>
        <v>11415441.176470594</v>
      </c>
      <c r="E133" s="75">
        <f t="shared" si="10"/>
        <v>22444852.941176474</v>
      </c>
      <c r="F133" s="4"/>
    </row>
    <row r="134" spans="1:6" ht="15.75">
      <c r="A134" s="62">
        <v>127</v>
      </c>
      <c r="B134" s="72">
        <f t="shared" si="12"/>
        <v>1257352941.1764715</v>
      </c>
      <c r="C134" s="72">
        <f t="shared" si="13"/>
        <v>11029411.764705881</v>
      </c>
      <c r="D134" s="66">
        <f t="shared" si="11"/>
        <v>11316176.470588243</v>
      </c>
      <c r="E134" s="75">
        <f t="shared" si="10"/>
        <v>22345588.235294126</v>
      </c>
      <c r="F134" s="4"/>
    </row>
    <row r="135" spans="1:6" ht="15.75">
      <c r="A135" s="62">
        <v>128</v>
      </c>
      <c r="B135" s="72">
        <f t="shared" si="12"/>
        <v>1246323529.4117656</v>
      </c>
      <c r="C135" s="72">
        <f t="shared" si="13"/>
        <v>11029411.764705881</v>
      </c>
      <c r="D135" s="66">
        <f t="shared" si="11"/>
        <v>11216911.764705889</v>
      </c>
      <c r="E135" s="75">
        <f t="shared" si="10"/>
        <v>22246323.52941177</v>
      </c>
      <c r="F135" s="4"/>
    </row>
    <row r="136" spans="1:6" ht="15.75">
      <c r="A136" s="62">
        <v>129</v>
      </c>
      <c r="B136" s="72">
        <f t="shared" si="12"/>
        <v>1235294117.6470597</v>
      </c>
      <c r="C136" s="72">
        <f t="shared" si="13"/>
        <v>11029411.764705881</v>
      </c>
      <c r="D136" s="66">
        <f t="shared" si="11"/>
        <v>11117647.058823537</v>
      </c>
      <c r="E136" s="75">
        <f t="shared" si="10"/>
        <v>22147058.823529419</v>
      </c>
      <c r="F136" s="4"/>
    </row>
    <row r="137" spans="1:6" ht="15.75">
      <c r="A137" s="62">
        <v>130</v>
      </c>
      <c r="B137" s="72">
        <f t="shared" si="12"/>
        <v>1224264705.8823538</v>
      </c>
      <c r="C137" s="72">
        <f t="shared" si="13"/>
        <v>11029411.764705881</v>
      </c>
      <c r="D137" s="66">
        <f t="shared" si="11"/>
        <v>11018382.352941183</v>
      </c>
      <c r="E137" s="75">
        <f t="shared" si="10"/>
        <v>22047794.117647067</v>
      </c>
      <c r="F137" s="4"/>
    </row>
    <row r="138" spans="1:6" ht="15.75">
      <c r="A138" s="62">
        <v>131</v>
      </c>
      <c r="B138" s="72">
        <f t="shared" si="12"/>
        <v>1213235294.1176479</v>
      </c>
      <c r="C138" s="72">
        <f t="shared" si="13"/>
        <v>11029411.764705881</v>
      </c>
      <c r="D138" s="66">
        <f t="shared" si="11"/>
        <v>10919117.647058832</v>
      </c>
      <c r="E138" s="75">
        <f t="shared" si="10"/>
        <v>21948529.411764711</v>
      </c>
      <c r="F138" s="4"/>
    </row>
    <row r="139" spans="1:6" ht="15.75">
      <c r="A139" s="62">
        <v>132</v>
      </c>
      <c r="B139" s="72">
        <f t="shared" si="12"/>
        <v>1202205882.352942</v>
      </c>
      <c r="C139" s="72">
        <f t="shared" si="13"/>
        <v>11029411.764705881</v>
      </c>
      <c r="D139" s="66">
        <f t="shared" si="11"/>
        <v>10819852.941176478</v>
      </c>
      <c r="E139" s="75">
        <f t="shared" si="10"/>
        <v>21849264.705882359</v>
      </c>
      <c r="F139" s="4"/>
    </row>
    <row r="140" spans="1:6" ht="15.75">
      <c r="A140" s="62">
        <v>133</v>
      </c>
      <c r="B140" s="72">
        <f t="shared" si="12"/>
        <v>1191176470.5882361</v>
      </c>
      <c r="C140" s="72">
        <f t="shared" si="13"/>
        <v>11029411.764705881</v>
      </c>
      <c r="D140" s="66">
        <f t="shared" si="11"/>
        <v>10720588.235294124</v>
      </c>
      <c r="E140" s="75">
        <f t="shared" si="10"/>
        <v>21750000.000000007</v>
      </c>
      <c r="F140" s="4"/>
    </row>
    <row r="141" spans="1:6" ht="15.75">
      <c r="A141" s="62">
        <v>134</v>
      </c>
      <c r="B141" s="72">
        <f t="shared" si="12"/>
        <v>1180147058.8235302</v>
      </c>
      <c r="C141" s="72">
        <f t="shared" si="13"/>
        <v>11029411.764705881</v>
      </c>
      <c r="D141" s="66">
        <f t="shared" si="11"/>
        <v>10621323.529411772</v>
      </c>
      <c r="E141" s="75">
        <f t="shared" ref="E141:E204" si="14">SUM(C141+D141)</f>
        <v>21650735.294117652</v>
      </c>
      <c r="F141" s="4"/>
    </row>
    <row r="142" spans="1:6" ht="15.75">
      <c r="A142" s="62">
        <v>135</v>
      </c>
      <c r="B142" s="72">
        <f t="shared" si="12"/>
        <v>1169117647.0588243</v>
      </c>
      <c r="C142" s="72">
        <f t="shared" si="13"/>
        <v>11029411.764705881</v>
      </c>
      <c r="D142" s="66">
        <f t="shared" si="11"/>
        <v>10522058.823529419</v>
      </c>
      <c r="E142" s="75">
        <f t="shared" si="14"/>
        <v>21551470.5882353</v>
      </c>
      <c r="F142" s="4"/>
    </row>
    <row r="143" spans="1:6" ht="15.75">
      <c r="A143" s="62">
        <v>136</v>
      </c>
      <c r="B143" s="72">
        <f t="shared" si="12"/>
        <v>1158088235.2941184</v>
      </c>
      <c r="C143" s="72">
        <f t="shared" si="13"/>
        <v>11029411.764705881</v>
      </c>
      <c r="D143" s="66">
        <f t="shared" si="11"/>
        <v>10422794.117647065</v>
      </c>
      <c r="E143" s="75">
        <f t="shared" si="14"/>
        <v>21452205.882352948</v>
      </c>
      <c r="F143" s="4"/>
    </row>
    <row r="144" spans="1:6" ht="15.75">
      <c r="A144" s="62">
        <v>137</v>
      </c>
      <c r="B144" s="72">
        <f t="shared" si="12"/>
        <v>1147058823.5294125</v>
      </c>
      <c r="C144" s="72">
        <f t="shared" si="13"/>
        <v>11029411.764705881</v>
      </c>
      <c r="D144" s="66">
        <f t="shared" si="11"/>
        <v>10323529.411764713</v>
      </c>
      <c r="E144" s="75">
        <f t="shared" si="14"/>
        <v>21352941.176470593</v>
      </c>
      <c r="F144" s="4"/>
    </row>
    <row r="145" spans="1:6" ht="15.75">
      <c r="A145" s="62">
        <v>138</v>
      </c>
      <c r="B145" s="72">
        <f t="shared" si="12"/>
        <v>1136029411.7647066</v>
      </c>
      <c r="C145" s="72">
        <f t="shared" si="13"/>
        <v>11029411.764705881</v>
      </c>
      <c r="D145" s="66">
        <f t="shared" si="11"/>
        <v>10224264.705882359</v>
      </c>
      <c r="E145" s="75">
        <f t="shared" si="14"/>
        <v>21253676.470588241</v>
      </c>
      <c r="F145" s="4"/>
    </row>
    <row r="146" spans="1:6" ht="15.75">
      <c r="A146" s="62">
        <v>139</v>
      </c>
      <c r="B146" s="72">
        <f t="shared" si="12"/>
        <v>1125000000.0000007</v>
      </c>
      <c r="C146" s="72">
        <f t="shared" si="13"/>
        <v>11029411.764705881</v>
      </c>
      <c r="D146" s="66">
        <f t="shared" ref="D146:D209" si="15">IF(A146&lt;=$B$4,B146*$B$3/12,B146*$B$5/12)</f>
        <v>10125000.000000006</v>
      </c>
      <c r="E146" s="75">
        <f t="shared" si="14"/>
        <v>21154411.764705889</v>
      </c>
      <c r="F146" s="4"/>
    </row>
    <row r="147" spans="1:6" ht="15.75">
      <c r="A147" s="62">
        <v>140</v>
      </c>
      <c r="B147" s="72">
        <f t="shared" si="12"/>
        <v>1113970588.2352948</v>
      </c>
      <c r="C147" s="72">
        <f t="shared" si="13"/>
        <v>11029411.764705881</v>
      </c>
      <c r="D147" s="66">
        <f t="shared" si="15"/>
        <v>10025735.294117654</v>
      </c>
      <c r="E147" s="75">
        <f t="shared" si="14"/>
        <v>21055147.058823533</v>
      </c>
      <c r="F147" s="4"/>
    </row>
    <row r="148" spans="1:6" ht="15.75">
      <c r="A148" s="62">
        <v>141</v>
      </c>
      <c r="B148" s="72">
        <f t="shared" si="12"/>
        <v>1102941176.4705889</v>
      </c>
      <c r="C148" s="72">
        <f t="shared" si="13"/>
        <v>11029411.764705881</v>
      </c>
      <c r="D148" s="66">
        <f t="shared" si="15"/>
        <v>9926470.5882353</v>
      </c>
      <c r="E148" s="75">
        <f t="shared" si="14"/>
        <v>20955882.352941182</v>
      </c>
      <c r="F148" s="4"/>
    </row>
    <row r="149" spans="1:6" ht="15.75">
      <c r="A149" s="62">
        <v>142</v>
      </c>
      <c r="B149" s="72">
        <f t="shared" si="12"/>
        <v>1091911764.705883</v>
      </c>
      <c r="C149" s="72">
        <f t="shared" si="13"/>
        <v>11029411.764705881</v>
      </c>
      <c r="D149" s="66">
        <f t="shared" si="15"/>
        <v>9827205.8823529463</v>
      </c>
      <c r="E149" s="75">
        <f t="shared" si="14"/>
        <v>20856617.64705883</v>
      </c>
      <c r="F149" s="4"/>
    </row>
    <row r="150" spans="1:6" ht="15.75">
      <c r="A150" s="62">
        <v>143</v>
      </c>
      <c r="B150" s="72">
        <f t="shared" si="12"/>
        <v>1080882352.9411771</v>
      </c>
      <c r="C150" s="72">
        <f t="shared" si="13"/>
        <v>11029411.764705881</v>
      </c>
      <c r="D150" s="66">
        <f t="shared" si="15"/>
        <v>9727941.1764705945</v>
      </c>
      <c r="E150" s="75">
        <f t="shared" si="14"/>
        <v>20757352.941176474</v>
      </c>
      <c r="F150" s="4"/>
    </row>
    <row r="151" spans="1:6" ht="15.75">
      <c r="A151" s="62">
        <v>144</v>
      </c>
      <c r="B151" s="72">
        <f t="shared" si="12"/>
        <v>1069852941.1764712</v>
      </c>
      <c r="C151" s="72">
        <f t="shared" si="13"/>
        <v>11029411.764705881</v>
      </c>
      <c r="D151" s="66">
        <f t="shared" si="15"/>
        <v>9628676.4705882408</v>
      </c>
      <c r="E151" s="75">
        <f t="shared" si="14"/>
        <v>20658088.235294122</v>
      </c>
      <c r="F151" s="4"/>
    </row>
    <row r="152" spans="1:6" ht="15.75">
      <c r="A152" s="62">
        <v>145</v>
      </c>
      <c r="B152" s="72">
        <f t="shared" si="12"/>
        <v>1058823529.4117653</v>
      </c>
      <c r="C152" s="72">
        <f t="shared" si="13"/>
        <v>11029411.764705881</v>
      </c>
      <c r="D152" s="66">
        <f t="shared" si="15"/>
        <v>9529411.7647058871</v>
      </c>
      <c r="E152" s="75">
        <f t="shared" si="14"/>
        <v>20558823.52941177</v>
      </c>
      <c r="F152" s="4"/>
    </row>
    <row r="153" spans="1:6" ht="15.75">
      <c r="A153" s="62">
        <v>146</v>
      </c>
      <c r="B153" s="72">
        <f t="shared" si="12"/>
        <v>1047794117.6470594</v>
      </c>
      <c r="C153" s="72">
        <f t="shared" si="13"/>
        <v>11029411.764705881</v>
      </c>
      <c r="D153" s="66">
        <f t="shared" si="15"/>
        <v>9430147.0588235352</v>
      </c>
      <c r="E153" s="75">
        <f t="shared" si="14"/>
        <v>20459558.823529415</v>
      </c>
      <c r="F153" s="4"/>
    </row>
    <row r="154" spans="1:6" ht="15.75">
      <c r="A154" s="62">
        <v>147</v>
      </c>
      <c r="B154" s="72">
        <f t="shared" si="12"/>
        <v>1036764705.8823535</v>
      </c>
      <c r="C154" s="72">
        <f t="shared" si="13"/>
        <v>11029411.764705881</v>
      </c>
      <c r="D154" s="66">
        <f t="shared" si="15"/>
        <v>9330882.3529411815</v>
      </c>
      <c r="E154" s="75">
        <f t="shared" si="14"/>
        <v>20360294.117647063</v>
      </c>
      <c r="F154" s="4"/>
    </row>
    <row r="155" spans="1:6" ht="15.75">
      <c r="A155" s="62">
        <v>148</v>
      </c>
      <c r="B155" s="72">
        <f t="shared" si="12"/>
        <v>1025735294.1176476</v>
      </c>
      <c r="C155" s="72">
        <f t="shared" si="13"/>
        <v>11029411.764705881</v>
      </c>
      <c r="D155" s="66">
        <f t="shared" si="15"/>
        <v>9231617.6470588278</v>
      </c>
      <c r="E155" s="75">
        <f t="shared" si="14"/>
        <v>20261029.411764711</v>
      </c>
      <c r="F155" s="4"/>
    </row>
    <row r="156" spans="1:6" ht="15.75">
      <c r="A156" s="62">
        <v>149</v>
      </c>
      <c r="B156" s="72">
        <f t="shared" si="12"/>
        <v>1014705882.3529418</v>
      </c>
      <c r="C156" s="72">
        <f t="shared" si="13"/>
        <v>11029411.764705881</v>
      </c>
      <c r="D156" s="66">
        <f t="shared" si="15"/>
        <v>9132352.941176476</v>
      </c>
      <c r="E156" s="75">
        <f t="shared" si="14"/>
        <v>20161764.705882356</v>
      </c>
      <c r="F156" s="4"/>
    </row>
    <row r="157" spans="1:6" ht="15.75">
      <c r="A157" s="62">
        <v>150</v>
      </c>
      <c r="B157" s="72">
        <f t="shared" si="12"/>
        <v>1003676470.5882359</v>
      </c>
      <c r="C157" s="72">
        <f t="shared" si="13"/>
        <v>11029411.764705881</v>
      </c>
      <c r="D157" s="66">
        <f t="shared" si="15"/>
        <v>9033088.2352941222</v>
      </c>
      <c r="E157" s="75">
        <f t="shared" si="14"/>
        <v>20062500.000000004</v>
      </c>
      <c r="F157" s="4"/>
    </row>
    <row r="158" spans="1:6" ht="15.75">
      <c r="A158" s="62">
        <v>151</v>
      </c>
      <c r="B158" s="72">
        <f t="shared" si="12"/>
        <v>992647058.82352996</v>
      </c>
      <c r="C158" s="72">
        <f t="shared" si="13"/>
        <v>11029411.764705881</v>
      </c>
      <c r="D158" s="66">
        <f t="shared" si="15"/>
        <v>8933823.5294117685</v>
      </c>
      <c r="E158" s="75">
        <f t="shared" si="14"/>
        <v>19963235.294117652</v>
      </c>
      <c r="F158" s="4"/>
    </row>
    <row r="159" spans="1:6" ht="15.75">
      <c r="A159" s="62">
        <v>152</v>
      </c>
      <c r="B159" s="72">
        <f t="shared" si="12"/>
        <v>981617647.05882406</v>
      </c>
      <c r="C159" s="72">
        <f t="shared" si="13"/>
        <v>11029411.764705881</v>
      </c>
      <c r="D159" s="66">
        <f t="shared" si="15"/>
        <v>8834558.8235294167</v>
      </c>
      <c r="E159" s="75">
        <f t="shared" si="14"/>
        <v>19863970.588235296</v>
      </c>
      <c r="F159" s="4"/>
    </row>
    <row r="160" spans="1:6" ht="15.75">
      <c r="A160" s="62">
        <v>153</v>
      </c>
      <c r="B160" s="72">
        <f t="shared" ref="B160:B223" si="16">B159-C159</f>
        <v>970588235.29411817</v>
      </c>
      <c r="C160" s="72">
        <f t="shared" si="13"/>
        <v>11029411.764705881</v>
      </c>
      <c r="D160" s="66">
        <f t="shared" si="15"/>
        <v>8735294.117647063</v>
      </c>
      <c r="E160" s="75">
        <f t="shared" si="14"/>
        <v>19764705.882352944</v>
      </c>
      <c r="F160" s="4"/>
    </row>
    <row r="161" spans="1:6" ht="15.75">
      <c r="A161" s="62">
        <v>154</v>
      </c>
      <c r="B161" s="72">
        <f t="shared" si="16"/>
        <v>959558823.52941227</v>
      </c>
      <c r="C161" s="72">
        <f t="shared" si="13"/>
        <v>11029411.764705881</v>
      </c>
      <c r="D161" s="66">
        <f t="shared" si="15"/>
        <v>8636029.4117647093</v>
      </c>
      <c r="E161" s="75">
        <f t="shared" si="14"/>
        <v>19665441.176470593</v>
      </c>
      <c r="F161" s="4"/>
    </row>
    <row r="162" spans="1:6" ht="15.75">
      <c r="A162" s="62">
        <v>155</v>
      </c>
      <c r="B162" s="72">
        <f t="shared" si="16"/>
        <v>948529411.76470637</v>
      </c>
      <c r="C162" s="72">
        <f t="shared" si="13"/>
        <v>11029411.764705881</v>
      </c>
      <c r="D162" s="66">
        <f t="shared" si="15"/>
        <v>8536764.7058823574</v>
      </c>
      <c r="E162" s="75">
        <f t="shared" si="14"/>
        <v>19566176.470588237</v>
      </c>
      <c r="F162" s="4"/>
    </row>
    <row r="163" spans="1:6" ht="15.75">
      <c r="A163" s="62">
        <v>156</v>
      </c>
      <c r="B163" s="72">
        <f t="shared" si="16"/>
        <v>937500000.00000048</v>
      </c>
      <c r="C163" s="72">
        <f t="shared" si="13"/>
        <v>11029411.764705881</v>
      </c>
      <c r="D163" s="66">
        <f t="shared" si="15"/>
        <v>8437500.0000000037</v>
      </c>
      <c r="E163" s="75">
        <f t="shared" si="14"/>
        <v>19466911.764705885</v>
      </c>
      <c r="F163" s="4"/>
    </row>
    <row r="164" spans="1:6" ht="15.75">
      <c r="A164" s="62">
        <v>157</v>
      </c>
      <c r="B164" s="72">
        <f t="shared" si="16"/>
        <v>926470588.23529458</v>
      </c>
      <c r="C164" s="72">
        <f t="shared" si="13"/>
        <v>11029411.764705881</v>
      </c>
      <c r="D164" s="66">
        <f t="shared" si="15"/>
        <v>8338235.2941176509</v>
      </c>
      <c r="E164" s="75">
        <f t="shared" si="14"/>
        <v>19367647.058823533</v>
      </c>
      <c r="F164" s="4"/>
    </row>
    <row r="165" spans="1:6" ht="15.75">
      <c r="A165" s="62">
        <v>158</v>
      </c>
      <c r="B165" s="72">
        <f t="shared" si="16"/>
        <v>915441176.47058868</v>
      </c>
      <c r="C165" s="72">
        <f t="shared" si="13"/>
        <v>11029411.764705881</v>
      </c>
      <c r="D165" s="66">
        <f t="shared" si="15"/>
        <v>8238970.5882352972</v>
      </c>
      <c r="E165" s="75">
        <f t="shared" si="14"/>
        <v>19268382.352941178</v>
      </c>
      <c r="F165" s="4"/>
    </row>
    <row r="166" spans="1:6" ht="15.75">
      <c r="A166" s="62">
        <v>159</v>
      </c>
      <c r="B166" s="72">
        <f t="shared" si="16"/>
        <v>904411764.70588279</v>
      </c>
      <c r="C166" s="72">
        <f t="shared" si="13"/>
        <v>11029411.764705881</v>
      </c>
      <c r="D166" s="66">
        <f t="shared" si="15"/>
        <v>8139705.8823529445</v>
      </c>
      <c r="E166" s="75">
        <f t="shared" si="14"/>
        <v>19169117.647058826</v>
      </c>
      <c r="F166" s="4"/>
    </row>
    <row r="167" spans="1:6" ht="15.75">
      <c r="A167" s="62">
        <v>160</v>
      </c>
      <c r="B167" s="72">
        <f t="shared" si="16"/>
        <v>893382352.94117689</v>
      </c>
      <c r="C167" s="72">
        <f t="shared" si="13"/>
        <v>11029411.764705881</v>
      </c>
      <c r="D167" s="66">
        <f t="shared" si="15"/>
        <v>8040441.1764705917</v>
      </c>
      <c r="E167" s="75">
        <f t="shared" si="14"/>
        <v>19069852.941176474</v>
      </c>
      <c r="F167" s="4"/>
    </row>
    <row r="168" spans="1:6" ht="15.75">
      <c r="A168" s="62">
        <v>161</v>
      </c>
      <c r="B168" s="72">
        <f t="shared" si="16"/>
        <v>882352941.17647099</v>
      </c>
      <c r="C168" s="72">
        <f t="shared" si="13"/>
        <v>11029411.764705881</v>
      </c>
      <c r="D168" s="66">
        <f t="shared" si="15"/>
        <v>7941176.470588238</v>
      </c>
      <c r="E168" s="75">
        <f t="shared" si="14"/>
        <v>18970588.235294119</v>
      </c>
      <c r="F168" s="4"/>
    </row>
    <row r="169" spans="1:6" ht="15.75">
      <c r="A169" s="62">
        <v>162</v>
      </c>
      <c r="B169" s="72">
        <f t="shared" si="16"/>
        <v>871323529.4117651</v>
      </c>
      <c r="C169" s="72">
        <f t="shared" si="13"/>
        <v>11029411.764705881</v>
      </c>
      <c r="D169" s="66">
        <f t="shared" si="15"/>
        <v>7841911.7647058852</v>
      </c>
      <c r="E169" s="75">
        <f t="shared" si="14"/>
        <v>18871323.529411767</v>
      </c>
      <c r="F169" s="4"/>
    </row>
    <row r="170" spans="1:6" ht="15.75">
      <c r="A170" s="62">
        <v>163</v>
      </c>
      <c r="B170" s="72">
        <f t="shared" si="16"/>
        <v>860294117.6470592</v>
      </c>
      <c r="C170" s="72">
        <f t="shared" si="13"/>
        <v>11029411.764705881</v>
      </c>
      <c r="D170" s="66">
        <f t="shared" si="15"/>
        <v>7742647.0588235324</v>
      </c>
      <c r="E170" s="75">
        <f t="shared" si="14"/>
        <v>18772058.823529415</v>
      </c>
      <c r="F170" s="4"/>
    </row>
    <row r="171" spans="1:6" ht="15.75">
      <c r="A171" s="62">
        <v>164</v>
      </c>
      <c r="B171" s="72">
        <f t="shared" si="16"/>
        <v>849264705.88235331</v>
      </c>
      <c r="C171" s="72">
        <f t="shared" si="13"/>
        <v>11029411.764705881</v>
      </c>
      <c r="D171" s="66">
        <f t="shared" si="15"/>
        <v>7643382.3529411806</v>
      </c>
      <c r="E171" s="75">
        <f t="shared" si="14"/>
        <v>18672794.117647063</v>
      </c>
      <c r="F171" s="4"/>
    </row>
    <row r="172" spans="1:6" ht="15.75">
      <c r="A172" s="62">
        <v>165</v>
      </c>
      <c r="B172" s="72">
        <f t="shared" si="16"/>
        <v>838235294.11764741</v>
      </c>
      <c r="C172" s="72">
        <f t="shared" si="13"/>
        <v>11029411.764705881</v>
      </c>
      <c r="D172" s="66">
        <f t="shared" si="15"/>
        <v>7544117.6470588269</v>
      </c>
      <c r="E172" s="75">
        <f t="shared" si="14"/>
        <v>18573529.411764707</v>
      </c>
      <c r="F172" s="4"/>
    </row>
    <row r="173" spans="1:6" ht="15.75">
      <c r="A173" s="62">
        <v>166</v>
      </c>
      <c r="B173" s="72">
        <f t="shared" si="16"/>
        <v>827205882.35294151</v>
      </c>
      <c r="C173" s="72">
        <f t="shared" ref="C173:C236" si="17">$B$44/(B$1-$B$4)</f>
        <v>11029411.764705881</v>
      </c>
      <c r="D173" s="66">
        <f t="shared" si="15"/>
        <v>7444852.9411764741</v>
      </c>
      <c r="E173" s="75">
        <f t="shared" si="14"/>
        <v>18474264.705882356</v>
      </c>
      <c r="F173" s="4"/>
    </row>
    <row r="174" spans="1:6" ht="15.75">
      <c r="A174" s="62">
        <v>167</v>
      </c>
      <c r="B174" s="72">
        <f t="shared" si="16"/>
        <v>816176470.58823562</v>
      </c>
      <c r="C174" s="72">
        <f t="shared" si="17"/>
        <v>11029411.764705881</v>
      </c>
      <c r="D174" s="66">
        <f t="shared" si="15"/>
        <v>7345588.2352941213</v>
      </c>
      <c r="E174" s="75">
        <f t="shared" si="14"/>
        <v>18375000.000000004</v>
      </c>
      <c r="F174" s="4"/>
    </row>
    <row r="175" spans="1:6" ht="15.75">
      <c r="A175" s="62">
        <v>168</v>
      </c>
      <c r="B175" s="72">
        <f t="shared" si="16"/>
        <v>805147058.82352972</v>
      </c>
      <c r="C175" s="72">
        <f t="shared" si="17"/>
        <v>11029411.764705881</v>
      </c>
      <c r="D175" s="66">
        <f t="shared" si="15"/>
        <v>7246323.5294117676</v>
      </c>
      <c r="E175" s="75">
        <f t="shared" si="14"/>
        <v>18275735.294117648</v>
      </c>
      <c r="F175" s="4"/>
    </row>
    <row r="176" spans="1:6" ht="15.75">
      <c r="A176" s="62">
        <v>169</v>
      </c>
      <c r="B176" s="72">
        <f t="shared" si="16"/>
        <v>794117647.05882382</v>
      </c>
      <c r="C176" s="72">
        <f t="shared" si="17"/>
        <v>11029411.764705881</v>
      </c>
      <c r="D176" s="66">
        <f t="shared" si="15"/>
        <v>7147058.8235294148</v>
      </c>
      <c r="E176" s="75">
        <f t="shared" si="14"/>
        <v>18176470.588235296</v>
      </c>
      <c r="F176" s="4"/>
    </row>
    <row r="177" spans="1:6" ht="15.75">
      <c r="A177" s="62">
        <v>170</v>
      </c>
      <c r="B177" s="72">
        <f t="shared" si="16"/>
        <v>783088235.29411793</v>
      </c>
      <c r="C177" s="72">
        <f t="shared" si="17"/>
        <v>11029411.764705881</v>
      </c>
      <c r="D177" s="66">
        <f t="shared" si="15"/>
        <v>7047794.1176470621</v>
      </c>
      <c r="E177" s="75">
        <f t="shared" si="14"/>
        <v>18077205.882352944</v>
      </c>
      <c r="F177" s="4"/>
    </row>
    <row r="178" spans="1:6" ht="15.75">
      <c r="A178" s="62">
        <v>171</v>
      </c>
      <c r="B178" s="72">
        <f t="shared" si="16"/>
        <v>772058823.52941203</v>
      </c>
      <c r="C178" s="72">
        <f t="shared" si="17"/>
        <v>11029411.764705881</v>
      </c>
      <c r="D178" s="66">
        <f t="shared" si="15"/>
        <v>6948529.4117647083</v>
      </c>
      <c r="E178" s="75">
        <f t="shared" si="14"/>
        <v>17977941.176470589</v>
      </c>
      <c r="F178" s="4"/>
    </row>
    <row r="179" spans="1:6" ht="15.75">
      <c r="A179" s="62">
        <v>172</v>
      </c>
      <c r="B179" s="72">
        <f t="shared" si="16"/>
        <v>761029411.76470613</v>
      </c>
      <c r="C179" s="72">
        <f t="shared" si="17"/>
        <v>11029411.764705881</v>
      </c>
      <c r="D179" s="66">
        <f t="shared" si="15"/>
        <v>6849264.7058823556</v>
      </c>
      <c r="E179" s="75">
        <f t="shared" si="14"/>
        <v>17878676.470588237</v>
      </c>
      <c r="F179" s="4"/>
    </row>
    <row r="180" spans="1:6" ht="15.75">
      <c r="A180" s="62">
        <v>173</v>
      </c>
      <c r="B180" s="72">
        <f t="shared" si="16"/>
        <v>750000000.00000024</v>
      </c>
      <c r="C180" s="72">
        <f t="shared" si="17"/>
        <v>11029411.764705881</v>
      </c>
      <c r="D180" s="66">
        <f t="shared" si="15"/>
        <v>6750000.0000000028</v>
      </c>
      <c r="E180" s="75">
        <f t="shared" si="14"/>
        <v>17779411.764705885</v>
      </c>
      <c r="F180" s="4"/>
    </row>
    <row r="181" spans="1:6" ht="15.75">
      <c r="A181" s="62">
        <v>174</v>
      </c>
      <c r="B181" s="72">
        <f t="shared" si="16"/>
        <v>738970588.23529434</v>
      </c>
      <c r="C181" s="72">
        <f t="shared" si="17"/>
        <v>11029411.764705881</v>
      </c>
      <c r="D181" s="66">
        <f t="shared" si="15"/>
        <v>6650735.2941176491</v>
      </c>
      <c r="E181" s="75">
        <f t="shared" si="14"/>
        <v>17680147.05882353</v>
      </c>
      <c r="F181" s="4"/>
    </row>
    <row r="182" spans="1:6" ht="15.75">
      <c r="A182" s="62">
        <v>175</v>
      </c>
      <c r="B182" s="72">
        <f t="shared" si="16"/>
        <v>727941176.47058845</v>
      </c>
      <c r="C182" s="72">
        <f t="shared" si="17"/>
        <v>11029411.764705881</v>
      </c>
      <c r="D182" s="66">
        <f t="shared" si="15"/>
        <v>6551470.5882352963</v>
      </c>
      <c r="E182" s="75">
        <f t="shared" si="14"/>
        <v>17580882.352941178</v>
      </c>
      <c r="F182" s="4"/>
    </row>
    <row r="183" spans="1:6" ht="15.75">
      <c r="A183" s="62">
        <v>176</v>
      </c>
      <c r="B183" s="72">
        <f t="shared" si="16"/>
        <v>716911764.70588255</v>
      </c>
      <c r="C183" s="72">
        <f t="shared" si="17"/>
        <v>11029411.764705881</v>
      </c>
      <c r="D183" s="66">
        <f t="shared" si="15"/>
        <v>6452205.8823529435</v>
      </c>
      <c r="E183" s="75">
        <f t="shared" si="14"/>
        <v>17481617.647058826</v>
      </c>
      <c r="F183" s="4"/>
    </row>
    <row r="184" spans="1:6" ht="15.75">
      <c r="A184" s="62">
        <v>177</v>
      </c>
      <c r="B184" s="72">
        <f t="shared" si="16"/>
        <v>705882352.94117665</v>
      </c>
      <c r="C184" s="72">
        <f t="shared" si="17"/>
        <v>11029411.764705881</v>
      </c>
      <c r="D184" s="66">
        <f t="shared" si="15"/>
        <v>6352941.1764705898</v>
      </c>
      <c r="E184" s="75">
        <f t="shared" si="14"/>
        <v>17382352.94117647</v>
      </c>
      <c r="F184" s="4"/>
    </row>
    <row r="185" spans="1:6" ht="15.75">
      <c r="A185" s="62">
        <v>178</v>
      </c>
      <c r="B185" s="72">
        <f t="shared" si="16"/>
        <v>694852941.17647076</v>
      </c>
      <c r="C185" s="72">
        <f t="shared" si="17"/>
        <v>11029411.764705881</v>
      </c>
      <c r="D185" s="66">
        <f t="shared" si="15"/>
        <v>6253676.470588237</v>
      </c>
      <c r="E185" s="75">
        <f t="shared" si="14"/>
        <v>17283088.235294119</v>
      </c>
      <c r="F185" s="4"/>
    </row>
    <row r="186" spans="1:6" ht="15.75">
      <c r="A186" s="62">
        <v>179</v>
      </c>
      <c r="B186" s="72">
        <f t="shared" si="16"/>
        <v>683823529.41176486</v>
      </c>
      <c r="C186" s="72">
        <f t="shared" si="17"/>
        <v>11029411.764705881</v>
      </c>
      <c r="D186" s="66">
        <f t="shared" si="15"/>
        <v>6154411.7647058843</v>
      </c>
      <c r="E186" s="75">
        <f t="shared" si="14"/>
        <v>17183823.529411767</v>
      </c>
      <c r="F186" s="4"/>
    </row>
    <row r="187" spans="1:6" ht="15.75">
      <c r="A187" s="62">
        <v>180</v>
      </c>
      <c r="B187" s="72">
        <f t="shared" si="16"/>
        <v>672794117.64705896</v>
      </c>
      <c r="C187" s="72">
        <f t="shared" si="17"/>
        <v>11029411.764705881</v>
      </c>
      <c r="D187" s="66">
        <f t="shared" si="15"/>
        <v>6055147.0588235306</v>
      </c>
      <c r="E187" s="75">
        <f t="shared" si="14"/>
        <v>17084558.823529411</v>
      </c>
      <c r="F187" s="4"/>
    </row>
    <row r="188" spans="1:6" ht="15.75">
      <c r="A188" s="62">
        <v>181</v>
      </c>
      <c r="B188" s="72">
        <f t="shared" si="16"/>
        <v>661764705.88235307</v>
      </c>
      <c r="C188" s="72">
        <f t="shared" si="17"/>
        <v>11029411.764705881</v>
      </c>
      <c r="D188" s="66">
        <f t="shared" si="15"/>
        <v>5955882.3529411778</v>
      </c>
      <c r="E188" s="75">
        <f t="shared" si="14"/>
        <v>16985294.117647059</v>
      </c>
      <c r="F188" s="4"/>
    </row>
    <row r="189" spans="1:6" ht="15.75">
      <c r="A189" s="62">
        <v>182</v>
      </c>
      <c r="B189" s="72">
        <f t="shared" si="16"/>
        <v>650735294.11764717</v>
      </c>
      <c r="C189" s="72">
        <f t="shared" si="17"/>
        <v>11029411.764705881</v>
      </c>
      <c r="D189" s="66">
        <f t="shared" si="15"/>
        <v>5856617.647058825</v>
      </c>
      <c r="E189" s="75">
        <f t="shared" si="14"/>
        <v>16886029.411764707</v>
      </c>
      <c r="F189" s="4"/>
    </row>
    <row r="190" spans="1:6" ht="15.75">
      <c r="A190" s="62">
        <v>183</v>
      </c>
      <c r="B190" s="72">
        <f t="shared" si="16"/>
        <v>639705882.35294127</v>
      </c>
      <c r="C190" s="72">
        <f t="shared" si="17"/>
        <v>11029411.764705881</v>
      </c>
      <c r="D190" s="66">
        <f t="shared" si="15"/>
        <v>5757352.9411764713</v>
      </c>
      <c r="E190" s="75">
        <f t="shared" si="14"/>
        <v>16786764.705882352</v>
      </c>
      <c r="F190" s="4"/>
    </row>
    <row r="191" spans="1:6" ht="15.75">
      <c r="A191" s="62">
        <v>184</v>
      </c>
      <c r="B191" s="72">
        <f t="shared" si="16"/>
        <v>628676470.58823538</v>
      </c>
      <c r="C191" s="72">
        <f t="shared" si="17"/>
        <v>11029411.764705881</v>
      </c>
      <c r="D191" s="66">
        <f t="shared" si="15"/>
        <v>5658088.2352941185</v>
      </c>
      <c r="E191" s="75">
        <f t="shared" si="14"/>
        <v>16687500</v>
      </c>
      <c r="F191" s="4"/>
    </row>
    <row r="192" spans="1:6" ht="15.75">
      <c r="A192" s="62">
        <v>185</v>
      </c>
      <c r="B192" s="72">
        <f t="shared" si="16"/>
        <v>617647058.82352948</v>
      </c>
      <c r="C192" s="72">
        <f t="shared" si="17"/>
        <v>11029411.764705881</v>
      </c>
      <c r="D192" s="66">
        <f t="shared" si="15"/>
        <v>5558823.5294117657</v>
      </c>
      <c r="E192" s="75">
        <f t="shared" si="14"/>
        <v>16588235.294117648</v>
      </c>
      <c r="F192" s="4"/>
    </row>
    <row r="193" spans="1:6" ht="15.75">
      <c r="A193" s="62">
        <v>186</v>
      </c>
      <c r="B193" s="72">
        <f t="shared" si="16"/>
        <v>606617647.05882359</v>
      </c>
      <c r="C193" s="72">
        <f t="shared" si="17"/>
        <v>11029411.764705881</v>
      </c>
      <c r="D193" s="66">
        <f t="shared" si="15"/>
        <v>5459558.823529412</v>
      </c>
      <c r="E193" s="75">
        <f t="shared" si="14"/>
        <v>16488970.588235293</v>
      </c>
      <c r="F193" s="4"/>
    </row>
    <row r="194" spans="1:6" ht="15.75">
      <c r="A194" s="62">
        <v>187</v>
      </c>
      <c r="B194" s="72">
        <f t="shared" si="16"/>
        <v>595588235.29411769</v>
      </c>
      <c r="C194" s="72">
        <f t="shared" si="17"/>
        <v>11029411.764705881</v>
      </c>
      <c r="D194" s="66">
        <f t="shared" si="15"/>
        <v>5360294.1176470593</v>
      </c>
      <c r="E194" s="75">
        <f t="shared" si="14"/>
        <v>16389705.882352941</v>
      </c>
      <c r="F194" s="4"/>
    </row>
    <row r="195" spans="1:6" ht="15.75">
      <c r="A195" s="62">
        <v>188</v>
      </c>
      <c r="B195" s="72">
        <f t="shared" si="16"/>
        <v>584558823.52941179</v>
      </c>
      <c r="C195" s="72">
        <f t="shared" si="17"/>
        <v>11029411.764705881</v>
      </c>
      <c r="D195" s="66">
        <f t="shared" si="15"/>
        <v>5261029.4117647065</v>
      </c>
      <c r="E195" s="75">
        <f t="shared" si="14"/>
        <v>16290441.176470589</v>
      </c>
      <c r="F195" s="4"/>
    </row>
    <row r="196" spans="1:6" ht="15.75">
      <c r="A196" s="62">
        <v>189</v>
      </c>
      <c r="B196" s="72">
        <f t="shared" si="16"/>
        <v>573529411.7647059</v>
      </c>
      <c r="C196" s="72">
        <f t="shared" si="17"/>
        <v>11029411.764705881</v>
      </c>
      <c r="D196" s="66">
        <f t="shared" si="15"/>
        <v>5161764.7058823528</v>
      </c>
      <c r="E196" s="75">
        <f t="shared" si="14"/>
        <v>16191176.470588233</v>
      </c>
      <c r="F196" s="4"/>
    </row>
    <row r="197" spans="1:6" ht="15.75">
      <c r="A197" s="62">
        <v>190</v>
      </c>
      <c r="B197" s="72">
        <f t="shared" si="16"/>
        <v>562500000</v>
      </c>
      <c r="C197" s="72">
        <f t="shared" si="17"/>
        <v>11029411.764705881</v>
      </c>
      <c r="D197" s="66">
        <f t="shared" si="15"/>
        <v>5062500</v>
      </c>
      <c r="E197" s="75">
        <f t="shared" si="14"/>
        <v>16091911.764705881</v>
      </c>
      <c r="F197" s="4"/>
    </row>
    <row r="198" spans="1:6" ht="15.75">
      <c r="A198" s="62">
        <v>191</v>
      </c>
      <c r="B198" s="72">
        <f t="shared" si="16"/>
        <v>551470588.2352941</v>
      </c>
      <c r="C198" s="72">
        <f t="shared" si="17"/>
        <v>11029411.764705881</v>
      </c>
      <c r="D198" s="66">
        <f t="shared" si="15"/>
        <v>4963235.2941176472</v>
      </c>
      <c r="E198" s="75">
        <f t="shared" si="14"/>
        <v>15992647.05882353</v>
      </c>
      <c r="F198" s="4"/>
    </row>
    <row r="199" spans="1:6" ht="15.75">
      <c r="A199" s="62">
        <v>192</v>
      </c>
      <c r="B199" s="72">
        <f t="shared" si="16"/>
        <v>540441176.47058821</v>
      </c>
      <c r="C199" s="72">
        <f t="shared" si="17"/>
        <v>11029411.764705881</v>
      </c>
      <c r="D199" s="66">
        <f t="shared" si="15"/>
        <v>4863970.5882352935</v>
      </c>
      <c r="E199" s="75">
        <f t="shared" si="14"/>
        <v>15893382.352941174</v>
      </c>
      <c r="F199" s="4"/>
    </row>
    <row r="200" spans="1:6" ht="15.75">
      <c r="A200" s="62">
        <v>193</v>
      </c>
      <c r="B200" s="72">
        <f t="shared" si="16"/>
        <v>529411764.70588231</v>
      </c>
      <c r="C200" s="72">
        <f t="shared" si="17"/>
        <v>11029411.764705881</v>
      </c>
      <c r="D200" s="66">
        <f t="shared" si="15"/>
        <v>4764705.8823529407</v>
      </c>
      <c r="E200" s="75">
        <f t="shared" si="14"/>
        <v>15794117.647058822</v>
      </c>
      <c r="F200" s="4"/>
    </row>
    <row r="201" spans="1:6" ht="15.75">
      <c r="A201" s="62">
        <v>194</v>
      </c>
      <c r="B201" s="72">
        <f t="shared" si="16"/>
        <v>518382352.94117641</v>
      </c>
      <c r="C201" s="72">
        <f t="shared" si="17"/>
        <v>11029411.764705881</v>
      </c>
      <c r="D201" s="66">
        <f t="shared" si="15"/>
        <v>4665441.176470588</v>
      </c>
      <c r="E201" s="75">
        <f t="shared" si="14"/>
        <v>15694852.94117647</v>
      </c>
      <c r="F201" s="4"/>
    </row>
    <row r="202" spans="1:6" ht="15.75">
      <c r="A202" s="62">
        <v>195</v>
      </c>
      <c r="B202" s="72">
        <f t="shared" si="16"/>
        <v>507352941.17647052</v>
      </c>
      <c r="C202" s="72">
        <f t="shared" si="17"/>
        <v>11029411.764705881</v>
      </c>
      <c r="D202" s="66">
        <f t="shared" si="15"/>
        <v>4566176.4705882343</v>
      </c>
      <c r="E202" s="75">
        <f t="shared" si="14"/>
        <v>15595588.235294115</v>
      </c>
      <c r="F202" s="4"/>
    </row>
    <row r="203" spans="1:6" ht="15.75">
      <c r="A203" s="62">
        <v>196</v>
      </c>
      <c r="B203" s="72">
        <f t="shared" si="16"/>
        <v>496323529.41176462</v>
      </c>
      <c r="C203" s="72">
        <f t="shared" si="17"/>
        <v>11029411.764705881</v>
      </c>
      <c r="D203" s="66">
        <f t="shared" si="15"/>
        <v>4466911.7647058815</v>
      </c>
      <c r="E203" s="75">
        <f t="shared" si="14"/>
        <v>15496323.529411763</v>
      </c>
      <c r="F203" s="4"/>
    </row>
    <row r="204" spans="1:6" ht="15.75">
      <c r="A204" s="62">
        <v>197</v>
      </c>
      <c r="B204" s="72">
        <f t="shared" si="16"/>
        <v>485294117.64705873</v>
      </c>
      <c r="C204" s="72">
        <f t="shared" si="17"/>
        <v>11029411.764705881</v>
      </c>
      <c r="D204" s="66">
        <f t="shared" si="15"/>
        <v>4367647.0588235287</v>
      </c>
      <c r="E204" s="75">
        <f t="shared" si="14"/>
        <v>15397058.823529411</v>
      </c>
      <c r="F204" s="4"/>
    </row>
    <row r="205" spans="1:6" ht="15.75">
      <c r="A205" s="62">
        <v>198</v>
      </c>
      <c r="B205" s="72">
        <f t="shared" si="16"/>
        <v>474264705.88235283</v>
      </c>
      <c r="C205" s="72">
        <f t="shared" si="17"/>
        <v>11029411.764705881</v>
      </c>
      <c r="D205" s="66">
        <f t="shared" si="15"/>
        <v>4268382.352941175</v>
      </c>
      <c r="E205" s="75">
        <f t="shared" ref="E205:E247" si="18">SUM(C205+D205)</f>
        <v>15297794.117647056</v>
      </c>
      <c r="F205" s="4"/>
    </row>
    <row r="206" spans="1:6" ht="15.75">
      <c r="A206" s="62">
        <v>199</v>
      </c>
      <c r="B206" s="72">
        <f t="shared" si="16"/>
        <v>463235294.11764693</v>
      </c>
      <c r="C206" s="72">
        <f t="shared" si="17"/>
        <v>11029411.764705881</v>
      </c>
      <c r="D206" s="66">
        <f t="shared" si="15"/>
        <v>4169117.6470588222</v>
      </c>
      <c r="E206" s="75">
        <f t="shared" si="18"/>
        <v>15198529.411764704</v>
      </c>
      <c r="F206" s="4"/>
    </row>
    <row r="207" spans="1:6" ht="15.75">
      <c r="A207" s="62">
        <v>200</v>
      </c>
      <c r="B207" s="72">
        <f t="shared" si="16"/>
        <v>452205882.35294104</v>
      </c>
      <c r="C207" s="72">
        <f t="shared" si="17"/>
        <v>11029411.764705881</v>
      </c>
      <c r="D207" s="66">
        <f t="shared" si="15"/>
        <v>4069852.941176469</v>
      </c>
      <c r="E207" s="75">
        <f t="shared" si="18"/>
        <v>15099264.70588235</v>
      </c>
      <c r="F207" s="4"/>
    </row>
    <row r="208" spans="1:6" ht="15.75">
      <c r="A208" s="62">
        <v>201</v>
      </c>
      <c r="B208" s="72">
        <f t="shared" si="16"/>
        <v>441176470.58823514</v>
      </c>
      <c r="C208" s="72">
        <f t="shared" si="17"/>
        <v>11029411.764705881</v>
      </c>
      <c r="D208" s="66">
        <f t="shared" si="15"/>
        <v>3970588.2352941162</v>
      </c>
      <c r="E208" s="75">
        <f t="shared" si="18"/>
        <v>14999999.999999998</v>
      </c>
      <c r="F208" s="4"/>
    </row>
    <row r="209" spans="1:6" ht="15.75">
      <c r="A209" s="62">
        <v>202</v>
      </c>
      <c r="B209" s="72">
        <f t="shared" si="16"/>
        <v>430147058.82352924</v>
      </c>
      <c r="C209" s="72">
        <f t="shared" si="17"/>
        <v>11029411.764705881</v>
      </c>
      <c r="D209" s="66">
        <f t="shared" si="15"/>
        <v>3871323.529411763</v>
      </c>
      <c r="E209" s="75">
        <f t="shared" si="18"/>
        <v>14900735.294117644</v>
      </c>
      <c r="F209" s="4"/>
    </row>
    <row r="210" spans="1:6" ht="15.75">
      <c r="A210" s="62">
        <v>203</v>
      </c>
      <c r="B210" s="72">
        <f t="shared" si="16"/>
        <v>419117647.05882335</v>
      </c>
      <c r="C210" s="72">
        <f t="shared" si="17"/>
        <v>11029411.764705881</v>
      </c>
      <c r="D210" s="66">
        <f t="shared" ref="D210:D247" si="19">IF(A210&lt;=$B$4,B210*$B$3/12,B210*$B$5/12)</f>
        <v>3772058.8235294097</v>
      </c>
      <c r="E210" s="75">
        <f t="shared" si="18"/>
        <v>14801470.588235291</v>
      </c>
      <c r="F210" s="4"/>
    </row>
    <row r="211" spans="1:6" ht="15.75">
      <c r="A211" s="62">
        <v>204</v>
      </c>
      <c r="B211" s="72">
        <f t="shared" si="16"/>
        <v>408088235.29411745</v>
      </c>
      <c r="C211" s="72">
        <f t="shared" si="17"/>
        <v>11029411.764705881</v>
      </c>
      <c r="D211" s="66">
        <f t="shared" si="19"/>
        <v>3672794.1176470569</v>
      </c>
      <c r="E211" s="75">
        <f t="shared" si="18"/>
        <v>14702205.882352939</v>
      </c>
      <c r="F211" s="4"/>
    </row>
    <row r="212" spans="1:6" ht="15.75">
      <c r="A212" s="62">
        <v>205</v>
      </c>
      <c r="B212" s="72">
        <f t="shared" si="16"/>
        <v>397058823.52941155</v>
      </c>
      <c r="C212" s="72">
        <f t="shared" si="17"/>
        <v>11029411.764705881</v>
      </c>
      <c r="D212" s="66">
        <f t="shared" si="19"/>
        <v>3573529.4117647037</v>
      </c>
      <c r="E212" s="75">
        <f t="shared" si="18"/>
        <v>14602941.176470585</v>
      </c>
      <c r="F212" s="4"/>
    </row>
    <row r="213" spans="1:6" ht="15.75">
      <c r="A213" s="62">
        <v>206</v>
      </c>
      <c r="B213" s="72">
        <f t="shared" si="16"/>
        <v>386029411.76470566</v>
      </c>
      <c r="C213" s="72">
        <f t="shared" si="17"/>
        <v>11029411.764705881</v>
      </c>
      <c r="D213" s="66">
        <f t="shared" si="19"/>
        <v>3474264.7058823504</v>
      </c>
      <c r="E213" s="75">
        <f t="shared" si="18"/>
        <v>14503676.470588231</v>
      </c>
      <c r="F213" s="4"/>
    </row>
    <row r="214" spans="1:6" ht="15.75">
      <c r="A214" s="62">
        <v>207</v>
      </c>
      <c r="B214" s="72">
        <f t="shared" si="16"/>
        <v>374999999.99999976</v>
      </c>
      <c r="C214" s="72">
        <f t="shared" si="17"/>
        <v>11029411.764705881</v>
      </c>
      <c r="D214" s="66">
        <f t="shared" si="19"/>
        <v>3374999.9999999977</v>
      </c>
      <c r="E214" s="75">
        <f t="shared" si="18"/>
        <v>14404411.76470588</v>
      </c>
      <c r="F214" s="4"/>
    </row>
    <row r="215" spans="1:6" ht="15.75">
      <c r="A215" s="62">
        <v>208</v>
      </c>
      <c r="B215" s="72">
        <f t="shared" si="16"/>
        <v>363970588.23529387</v>
      </c>
      <c r="C215" s="72">
        <f t="shared" si="17"/>
        <v>11029411.764705881</v>
      </c>
      <c r="D215" s="66">
        <f t="shared" si="19"/>
        <v>3275735.2941176449</v>
      </c>
      <c r="E215" s="75">
        <f t="shared" si="18"/>
        <v>14305147.058823526</v>
      </c>
      <c r="F215" s="4"/>
    </row>
    <row r="216" spans="1:6" ht="15.75">
      <c r="A216" s="62">
        <v>209</v>
      </c>
      <c r="B216" s="72">
        <f t="shared" si="16"/>
        <v>352941176.47058797</v>
      </c>
      <c r="C216" s="72">
        <f t="shared" si="17"/>
        <v>11029411.764705881</v>
      </c>
      <c r="D216" s="66">
        <f t="shared" si="19"/>
        <v>3176470.5882352921</v>
      </c>
      <c r="E216" s="75">
        <f t="shared" si="18"/>
        <v>14205882.352941174</v>
      </c>
      <c r="F216" s="4"/>
    </row>
    <row r="217" spans="1:6" ht="15.75">
      <c r="A217" s="62">
        <v>210</v>
      </c>
      <c r="B217" s="72">
        <f t="shared" si="16"/>
        <v>341911764.70588207</v>
      </c>
      <c r="C217" s="72">
        <f t="shared" si="17"/>
        <v>11029411.764705881</v>
      </c>
      <c r="D217" s="66">
        <f t="shared" si="19"/>
        <v>3077205.8823529389</v>
      </c>
      <c r="E217" s="75">
        <f t="shared" si="18"/>
        <v>14106617.64705882</v>
      </c>
      <c r="F217" s="4"/>
    </row>
    <row r="218" spans="1:6" ht="15.75">
      <c r="A218" s="62">
        <v>211</v>
      </c>
      <c r="B218" s="72">
        <f t="shared" si="16"/>
        <v>330882352.94117618</v>
      </c>
      <c r="C218" s="72">
        <f t="shared" si="17"/>
        <v>11029411.764705881</v>
      </c>
      <c r="D218" s="66">
        <f t="shared" si="19"/>
        <v>2977941.1764705856</v>
      </c>
      <c r="E218" s="75">
        <f t="shared" si="18"/>
        <v>14007352.941176467</v>
      </c>
      <c r="F218" s="4"/>
    </row>
    <row r="219" spans="1:6" ht="15.75">
      <c r="A219" s="62">
        <v>212</v>
      </c>
      <c r="B219" s="72">
        <f t="shared" si="16"/>
        <v>319852941.17647028</v>
      </c>
      <c r="C219" s="72">
        <f t="shared" si="17"/>
        <v>11029411.764705881</v>
      </c>
      <c r="D219" s="66">
        <f t="shared" si="19"/>
        <v>2878676.4705882329</v>
      </c>
      <c r="E219" s="75">
        <f t="shared" si="18"/>
        <v>13908088.235294115</v>
      </c>
      <c r="F219" s="4"/>
    </row>
    <row r="220" spans="1:6" ht="15.75">
      <c r="A220" s="62">
        <v>213</v>
      </c>
      <c r="B220" s="72">
        <f t="shared" si="16"/>
        <v>308823529.41176438</v>
      </c>
      <c r="C220" s="72">
        <f t="shared" si="17"/>
        <v>11029411.764705881</v>
      </c>
      <c r="D220" s="66">
        <f t="shared" si="19"/>
        <v>2779411.7647058791</v>
      </c>
      <c r="E220" s="75">
        <f t="shared" si="18"/>
        <v>13808823.529411761</v>
      </c>
      <c r="F220" s="4"/>
    </row>
    <row r="221" spans="1:6" ht="15.75">
      <c r="A221" s="62">
        <v>214</v>
      </c>
      <c r="B221" s="72">
        <f t="shared" si="16"/>
        <v>297794117.64705849</v>
      </c>
      <c r="C221" s="72">
        <f t="shared" si="17"/>
        <v>11029411.764705881</v>
      </c>
      <c r="D221" s="66">
        <f t="shared" si="19"/>
        <v>2680147.0588235264</v>
      </c>
      <c r="E221" s="75">
        <f t="shared" si="18"/>
        <v>13709558.823529407</v>
      </c>
      <c r="F221" s="4"/>
    </row>
    <row r="222" spans="1:6" ht="15.75">
      <c r="A222" s="62">
        <v>215</v>
      </c>
      <c r="B222" s="72">
        <f t="shared" si="16"/>
        <v>286764705.88235259</v>
      </c>
      <c r="C222" s="72">
        <f t="shared" si="17"/>
        <v>11029411.764705881</v>
      </c>
      <c r="D222" s="66">
        <f t="shared" si="19"/>
        <v>2580882.3529411736</v>
      </c>
      <c r="E222" s="75">
        <f t="shared" si="18"/>
        <v>13610294.117647056</v>
      </c>
      <c r="F222" s="4"/>
    </row>
    <row r="223" spans="1:6" ht="15.75">
      <c r="A223" s="62">
        <v>216</v>
      </c>
      <c r="B223" s="72">
        <f t="shared" si="16"/>
        <v>275735294.11764669</v>
      </c>
      <c r="C223" s="72">
        <f t="shared" si="17"/>
        <v>11029411.764705881</v>
      </c>
      <c r="D223" s="66">
        <f t="shared" si="19"/>
        <v>2481617.6470588204</v>
      </c>
      <c r="E223" s="75">
        <f t="shared" si="18"/>
        <v>13511029.411764702</v>
      </c>
      <c r="F223" s="4"/>
    </row>
    <row r="224" spans="1:6" ht="15.75">
      <c r="A224" s="62">
        <v>217</v>
      </c>
      <c r="B224" s="72">
        <f t="shared" ref="B224:B247" si="20">B223-C223</f>
        <v>264705882.3529408</v>
      </c>
      <c r="C224" s="72">
        <f t="shared" si="17"/>
        <v>11029411.764705881</v>
      </c>
      <c r="D224" s="66">
        <f t="shared" si="19"/>
        <v>2382352.9411764671</v>
      </c>
      <c r="E224" s="75">
        <f t="shared" si="18"/>
        <v>13411764.705882348</v>
      </c>
      <c r="F224" s="4"/>
    </row>
    <row r="225" spans="1:6" ht="15.75">
      <c r="A225" s="62">
        <v>218</v>
      </c>
      <c r="B225" s="72">
        <f t="shared" si="20"/>
        <v>253676470.5882349</v>
      </c>
      <c r="C225" s="72">
        <f t="shared" si="17"/>
        <v>11029411.764705881</v>
      </c>
      <c r="D225" s="66">
        <f t="shared" si="19"/>
        <v>2283088.2352941143</v>
      </c>
      <c r="E225" s="75">
        <f t="shared" si="18"/>
        <v>13312499.999999996</v>
      </c>
      <c r="F225" s="4"/>
    </row>
    <row r="226" spans="1:6" ht="15.75">
      <c r="A226" s="62">
        <v>219</v>
      </c>
      <c r="B226" s="72">
        <f t="shared" si="20"/>
        <v>242647058.82352901</v>
      </c>
      <c r="C226" s="72">
        <f t="shared" si="17"/>
        <v>11029411.764705881</v>
      </c>
      <c r="D226" s="66">
        <f t="shared" si="19"/>
        <v>2183823.5294117611</v>
      </c>
      <c r="E226" s="75">
        <f t="shared" si="18"/>
        <v>13213235.294117643</v>
      </c>
      <c r="F226" s="4"/>
    </row>
    <row r="227" spans="1:6" ht="15.75">
      <c r="A227" s="62">
        <v>220</v>
      </c>
      <c r="B227" s="72">
        <f t="shared" si="20"/>
        <v>231617647.05882311</v>
      </c>
      <c r="C227" s="72">
        <f t="shared" si="17"/>
        <v>11029411.764705881</v>
      </c>
      <c r="D227" s="66">
        <f t="shared" si="19"/>
        <v>2084558.8235294081</v>
      </c>
      <c r="E227" s="75">
        <f t="shared" si="18"/>
        <v>13113970.588235289</v>
      </c>
      <c r="F227" s="4"/>
    </row>
    <row r="228" spans="1:6" ht="15.75">
      <c r="A228" s="62">
        <v>221</v>
      </c>
      <c r="B228" s="72">
        <f t="shared" si="20"/>
        <v>220588235.29411721</v>
      </c>
      <c r="C228" s="72">
        <f t="shared" si="17"/>
        <v>11029411.764705881</v>
      </c>
      <c r="D228" s="66">
        <f t="shared" si="19"/>
        <v>1985294.1176470548</v>
      </c>
      <c r="E228" s="75">
        <f t="shared" si="18"/>
        <v>13014705.882352937</v>
      </c>
      <c r="F228" s="4"/>
    </row>
    <row r="229" spans="1:6" ht="15.75">
      <c r="A229" s="62">
        <v>222</v>
      </c>
      <c r="B229" s="72">
        <f t="shared" si="20"/>
        <v>209558823.52941132</v>
      </c>
      <c r="C229" s="72">
        <f t="shared" si="17"/>
        <v>11029411.764705881</v>
      </c>
      <c r="D229" s="66">
        <f t="shared" si="19"/>
        <v>1886029.4117647018</v>
      </c>
      <c r="E229" s="75">
        <f t="shared" si="18"/>
        <v>12915441.176470583</v>
      </c>
      <c r="F229" s="4"/>
    </row>
    <row r="230" spans="1:6" ht="15.75">
      <c r="A230" s="62">
        <v>223</v>
      </c>
      <c r="B230" s="72">
        <f t="shared" si="20"/>
        <v>198529411.76470542</v>
      </c>
      <c r="C230" s="72">
        <f t="shared" si="17"/>
        <v>11029411.764705881</v>
      </c>
      <c r="D230" s="66">
        <f t="shared" si="19"/>
        <v>1786764.7058823488</v>
      </c>
      <c r="E230" s="75">
        <f t="shared" si="18"/>
        <v>12816176.47058823</v>
      </c>
      <c r="F230" s="4"/>
    </row>
    <row r="231" spans="1:6" ht="15.75">
      <c r="A231" s="62">
        <v>224</v>
      </c>
      <c r="B231" s="72">
        <f t="shared" si="20"/>
        <v>187499999.99999952</v>
      </c>
      <c r="C231" s="72">
        <f t="shared" si="17"/>
        <v>11029411.764705881</v>
      </c>
      <c r="D231" s="66">
        <f t="shared" si="19"/>
        <v>1687499.9999999956</v>
      </c>
      <c r="E231" s="75">
        <f t="shared" si="18"/>
        <v>12716911.764705878</v>
      </c>
      <c r="F231" s="4"/>
    </row>
    <row r="232" spans="1:6" ht="15.75">
      <c r="A232" s="62">
        <v>225</v>
      </c>
      <c r="B232" s="72">
        <f t="shared" si="20"/>
        <v>176470588.23529363</v>
      </c>
      <c r="C232" s="72">
        <f t="shared" si="17"/>
        <v>11029411.764705881</v>
      </c>
      <c r="D232" s="66">
        <f t="shared" si="19"/>
        <v>1588235.2941176426</v>
      </c>
      <c r="E232" s="75">
        <f t="shared" si="18"/>
        <v>12617647.058823524</v>
      </c>
      <c r="F232" s="4"/>
    </row>
    <row r="233" spans="1:6" ht="15.75">
      <c r="A233" s="62">
        <v>226</v>
      </c>
      <c r="B233" s="72">
        <f t="shared" si="20"/>
        <v>165441176.47058773</v>
      </c>
      <c r="C233" s="72">
        <f t="shared" si="17"/>
        <v>11029411.764705881</v>
      </c>
      <c r="D233" s="66">
        <f t="shared" si="19"/>
        <v>1488970.5882352896</v>
      </c>
      <c r="E233" s="75">
        <f t="shared" si="18"/>
        <v>12518382.35294117</v>
      </c>
      <c r="F233" s="4"/>
    </row>
    <row r="234" spans="1:6" ht="15.75">
      <c r="A234" s="62">
        <v>227</v>
      </c>
      <c r="B234" s="72">
        <f t="shared" si="20"/>
        <v>154411764.70588183</v>
      </c>
      <c r="C234" s="72">
        <f t="shared" si="17"/>
        <v>11029411.764705881</v>
      </c>
      <c r="D234" s="66">
        <f t="shared" si="19"/>
        <v>1389705.8823529365</v>
      </c>
      <c r="E234" s="75">
        <f t="shared" si="18"/>
        <v>12419117.647058818</v>
      </c>
      <c r="F234" s="4"/>
    </row>
    <row r="235" spans="1:6" ht="15.75">
      <c r="A235" s="62">
        <v>228</v>
      </c>
      <c r="B235" s="72">
        <f t="shared" si="20"/>
        <v>143382352.94117594</v>
      </c>
      <c r="C235" s="72">
        <f t="shared" si="17"/>
        <v>11029411.764705881</v>
      </c>
      <c r="D235" s="66">
        <f t="shared" si="19"/>
        <v>1290441.1764705835</v>
      </c>
      <c r="E235" s="75">
        <f t="shared" si="18"/>
        <v>12319852.941176465</v>
      </c>
      <c r="F235" s="4"/>
    </row>
    <row r="236" spans="1:6" ht="15.75">
      <c r="A236" s="62">
        <v>229</v>
      </c>
      <c r="B236" s="72">
        <f t="shared" si="20"/>
        <v>132352941.17647006</v>
      </c>
      <c r="C236" s="72">
        <f t="shared" si="17"/>
        <v>11029411.764705881</v>
      </c>
      <c r="D236" s="66">
        <f t="shared" si="19"/>
        <v>1191176.4705882305</v>
      </c>
      <c r="E236" s="75">
        <f t="shared" si="18"/>
        <v>12220588.235294111</v>
      </c>
      <c r="F236" s="4"/>
    </row>
    <row r="237" spans="1:6" ht="15.75">
      <c r="A237" s="62">
        <v>230</v>
      </c>
      <c r="B237" s="72">
        <f t="shared" si="20"/>
        <v>121323529.41176417</v>
      </c>
      <c r="C237" s="72">
        <f t="shared" ref="C237:C247" si="21">$B$44/(B$1-$B$4)</f>
        <v>11029411.764705881</v>
      </c>
      <c r="D237" s="66">
        <f t="shared" si="19"/>
        <v>1091911.7647058775</v>
      </c>
      <c r="E237" s="75">
        <f t="shared" si="18"/>
        <v>12121323.529411759</v>
      </c>
      <c r="F237" s="4"/>
    </row>
    <row r="238" spans="1:6" ht="15.75">
      <c r="A238" s="62">
        <v>231</v>
      </c>
      <c r="B238" s="72">
        <f t="shared" si="20"/>
        <v>110294117.64705829</v>
      </c>
      <c r="C238" s="72">
        <f t="shared" si="21"/>
        <v>11029411.764705881</v>
      </c>
      <c r="D238" s="66">
        <f t="shared" si="19"/>
        <v>992647.05882352463</v>
      </c>
      <c r="E238" s="75">
        <f t="shared" si="18"/>
        <v>12022058.823529406</v>
      </c>
      <c r="F238" s="4"/>
    </row>
    <row r="239" spans="1:6" ht="15.75">
      <c r="A239" s="62">
        <v>232</v>
      </c>
      <c r="B239" s="72">
        <f t="shared" si="20"/>
        <v>99264705.882352412</v>
      </c>
      <c r="C239" s="72">
        <f t="shared" si="21"/>
        <v>11029411.764705881</v>
      </c>
      <c r="D239" s="66">
        <f t="shared" si="19"/>
        <v>893382.35294117173</v>
      </c>
      <c r="E239" s="75">
        <f t="shared" si="18"/>
        <v>11922794.117647054</v>
      </c>
      <c r="F239" s="4"/>
    </row>
    <row r="240" spans="1:6" ht="15.75">
      <c r="A240" s="62">
        <v>233</v>
      </c>
      <c r="B240" s="72">
        <f t="shared" si="20"/>
        <v>88235294.11764653</v>
      </c>
      <c r="C240" s="72">
        <f t="shared" si="21"/>
        <v>11029411.764705881</v>
      </c>
      <c r="D240" s="66">
        <f t="shared" si="19"/>
        <v>794117.64705881884</v>
      </c>
      <c r="E240" s="75">
        <f t="shared" si="18"/>
        <v>11823529.4117647</v>
      </c>
      <c r="F240" s="4"/>
    </row>
    <row r="241" spans="1:6" ht="15.75">
      <c r="A241" s="62">
        <v>234</v>
      </c>
      <c r="B241" s="72">
        <f t="shared" si="20"/>
        <v>77205882.352940649</v>
      </c>
      <c r="C241" s="72">
        <f t="shared" si="21"/>
        <v>11029411.764705881</v>
      </c>
      <c r="D241" s="66">
        <f t="shared" si="19"/>
        <v>694852.94117646583</v>
      </c>
      <c r="E241" s="75">
        <f t="shared" si="18"/>
        <v>11724264.705882348</v>
      </c>
      <c r="F241" s="4"/>
    </row>
    <row r="242" spans="1:6" ht="15.75">
      <c r="A242" s="62">
        <v>235</v>
      </c>
      <c r="B242" s="72">
        <f t="shared" si="20"/>
        <v>66176470.588234767</v>
      </c>
      <c r="C242" s="72">
        <f t="shared" si="21"/>
        <v>11029411.764705881</v>
      </c>
      <c r="D242" s="66">
        <f t="shared" si="19"/>
        <v>595588.23529411294</v>
      </c>
      <c r="E242" s="75">
        <f t="shared" si="18"/>
        <v>11624999.999999994</v>
      </c>
      <c r="F242" s="4"/>
    </row>
    <row r="243" spans="1:6" ht="15.75">
      <c r="A243" s="62">
        <v>236</v>
      </c>
      <c r="B243" s="72">
        <f t="shared" si="20"/>
        <v>55147058.823528886</v>
      </c>
      <c r="C243" s="72">
        <f t="shared" si="21"/>
        <v>11029411.764705881</v>
      </c>
      <c r="D243" s="66">
        <f t="shared" si="19"/>
        <v>496323.52941175998</v>
      </c>
      <c r="E243" s="75">
        <f t="shared" si="18"/>
        <v>11525735.294117641</v>
      </c>
      <c r="F243" s="4"/>
    </row>
    <row r="244" spans="1:6" ht="15.75">
      <c r="A244" s="62">
        <v>237</v>
      </c>
      <c r="B244" s="72">
        <f t="shared" si="20"/>
        <v>44117647.058823004</v>
      </c>
      <c r="C244" s="72">
        <f t="shared" si="21"/>
        <v>11029411.764705881</v>
      </c>
      <c r="D244" s="66">
        <f t="shared" si="19"/>
        <v>397058.82352940709</v>
      </c>
      <c r="E244" s="75">
        <f t="shared" si="18"/>
        <v>11426470.588235289</v>
      </c>
      <c r="F244" s="4"/>
    </row>
    <row r="245" spans="1:6" ht="15.75">
      <c r="A245" s="62">
        <v>238</v>
      </c>
      <c r="B245" s="72">
        <f t="shared" si="20"/>
        <v>33088235.294117123</v>
      </c>
      <c r="C245" s="72">
        <f t="shared" si="21"/>
        <v>11029411.764705881</v>
      </c>
      <c r="D245" s="66">
        <f t="shared" si="19"/>
        <v>297794.11764705408</v>
      </c>
      <c r="E245" s="75">
        <f t="shared" si="18"/>
        <v>11327205.882352935</v>
      </c>
      <c r="F245" s="4"/>
    </row>
    <row r="246" spans="1:6" ht="15.75">
      <c r="A246" s="62">
        <v>239</v>
      </c>
      <c r="B246" s="72">
        <f t="shared" si="20"/>
        <v>22058823.529411241</v>
      </c>
      <c r="C246" s="72">
        <f t="shared" si="21"/>
        <v>11029411.764705881</v>
      </c>
      <c r="D246" s="66">
        <f t="shared" si="19"/>
        <v>198529.41176470116</v>
      </c>
      <c r="E246" s="75">
        <f t="shared" si="18"/>
        <v>11227941.176470583</v>
      </c>
      <c r="F246" s="4"/>
    </row>
    <row r="247" spans="1:6" ht="15.75">
      <c r="A247" s="62">
        <v>240</v>
      </c>
      <c r="B247" s="72">
        <f t="shared" si="20"/>
        <v>11029411.76470536</v>
      </c>
      <c r="C247" s="72">
        <f t="shared" si="21"/>
        <v>11029411.764705881</v>
      </c>
      <c r="D247" s="66">
        <f t="shared" si="19"/>
        <v>99264.705882348237</v>
      </c>
      <c r="E247" s="75">
        <f t="shared" si="18"/>
        <v>11128676.47058823</v>
      </c>
      <c r="F247" s="4"/>
    </row>
    <row r="248" spans="1:6" ht="15.75">
      <c r="A248" s="45" t="s">
        <v>34</v>
      </c>
      <c r="B248" s="4"/>
      <c r="C248" s="73">
        <f>SUM(C8:C247)</f>
        <v>2250000000.0000005</v>
      </c>
      <c r="D248" s="46">
        <f>SUM(D8:D247)</f>
        <v>2358187500.0000014</v>
      </c>
      <c r="E248" s="5"/>
      <c r="F248" s="4"/>
    </row>
  </sheetData>
  <pageMargins left="0.7" right="0.7" top="0.75" bottom="0.75" header="0.3" footer="0.3"/>
  <pageSetup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88"/>
  <sheetViews>
    <sheetView topLeftCell="A169" workbookViewId="0">
      <selection sqref="A1:E188"/>
    </sheetView>
  </sheetViews>
  <sheetFormatPr defaultRowHeight="15"/>
  <cols>
    <col min="1" max="1" width="24.7109375" bestFit="1" customWidth="1"/>
    <col min="2" max="2" width="20.7109375" bestFit="1" customWidth="1"/>
    <col min="3" max="3" width="19.85546875" bestFit="1" customWidth="1"/>
    <col min="4" max="4" width="15.140625" bestFit="1" customWidth="1"/>
    <col min="5" max="5" width="16.85546875" bestFit="1" customWidth="1"/>
    <col min="6" max="6" width="23.5703125" customWidth="1"/>
  </cols>
  <sheetData>
    <row r="1" spans="1:6" ht="15.75" customHeight="1">
      <c r="A1" s="1" t="s">
        <v>0</v>
      </c>
      <c r="B1" s="2">
        <v>180</v>
      </c>
      <c r="C1" s="3" t="s">
        <v>1</v>
      </c>
      <c r="D1" s="36"/>
      <c r="E1" s="36"/>
      <c r="F1" s="36"/>
    </row>
    <row r="2" spans="1:6" ht="15.75" customHeight="1">
      <c r="A2" s="1" t="s">
        <v>2</v>
      </c>
      <c r="B2" s="6">
        <f>'[1]Tiến độ giải ngân'!G17</f>
        <v>2250000000</v>
      </c>
      <c r="C2" s="3" t="s">
        <v>3</v>
      </c>
      <c r="D2" s="36"/>
      <c r="E2" s="36"/>
      <c r="F2" s="36"/>
    </row>
    <row r="3" spans="1:6" ht="15.75">
      <c r="A3" s="1" t="s">
        <v>4</v>
      </c>
      <c r="B3" s="7">
        <v>5.5E-2</v>
      </c>
      <c r="C3" s="4"/>
      <c r="D3" s="36"/>
      <c r="E3" s="36"/>
      <c r="F3" s="36"/>
    </row>
    <row r="4" spans="1:6" ht="15.75">
      <c r="A4" s="1" t="s">
        <v>5</v>
      </c>
      <c r="B4" s="6">
        <v>36</v>
      </c>
      <c r="C4" s="4" t="s">
        <v>32</v>
      </c>
      <c r="D4" s="36"/>
      <c r="E4" s="36"/>
      <c r="F4" s="36"/>
    </row>
    <row r="5" spans="1:6" ht="15.75">
      <c r="A5" s="1" t="s">
        <v>6</v>
      </c>
      <c r="B5" s="7">
        <v>0.108</v>
      </c>
      <c r="C5" s="4"/>
      <c r="D5" s="4"/>
      <c r="E5" s="5"/>
      <c r="F5" s="4"/>
    </row>
    <row r="6" spans="1:6" ht="15.75">
      <c r="A6" s="67" t="s">
        <v>44</v>
      </c>
      <c r="B6" s="6">
        <v>36</v>
      </c>
      <c r="C6" s="68" t="s">
        <v>32</v>
      </c>
      <c r="D6" s="47"/>
      <c r="E6" s="5"/>
      <c r="F6" s="4"/>
    </row>
    <row r="7" spans="1:6" ht="15.75">
      <c r="A7" s="57" t="s">
        <v>7</v>
      </c>
      <c r="B7" s="57" t="s">
        <v>8</v>
      </c>
      <c r="C7" s="57" t="s">
        <v>9</v>
      </c>
      <c r="D7" s="58" t="s">
        <v>10</v>
      </c>
      <c r="E7" s="42" t="s">
        <v>11</v>
      </c>
      <c r="F7" s="4"/>
    </row>
    <row r="8" spans="1:6" ht="15.75">
      <c r="A8" s="59">
        <v>1</v>
      </c>
      <c r="B8" s="69">
        <f>'[1]Tiến độ giải ngân'!G10</f>
        <v>675000000</v>
      </c>
      <c r="C8" s="70">
        <v>0</v>
      </c>
      <c r="D8" s="60">
        <f>IF(A8&lt;=$B$4,B8*$B$3/12,B8*$B$5/12)</f>
        <v>3093750</v>
      </c>
      <c r="E8" s="74">
        <f>SUM(C8+D8)</f>
        <v>3093750</v>
      </c>
      <c r="F8" s="61" t="s">
        <v>33</v>
      </c>
    </row>
    <row r="9" spans="1:6" ht="15.75">
      <c r="A9" s="62">
        <v>2</v>
      </c>
      <c r="B9" s="72">
        <f>B8-C8</f>
        <v>675000000</v>
      </c>
      <c r="C9" s="71">
        <v>0</v>
      </c>
      <c r="D9" s="63">
        <f t="shared" ref="D9:D12" si="0">IF(A9&lt;=$B$4,B9*$B$3/12,B9*$B$5/12)</f>
        <v>3093750</v>
      </c>
      <c r="E9" s="75">
        <f t="shared" ref="E9:E12" si="1">SUM(C9+D9)</f>
        <v>3093750</v>
      </c>
      <c r="F9" s="64"/>
    </row>
    <row r="10" spans="1:6" ht="15.75">
      <c r="A10" s="62">
        <v>3</v>
      </c>
      <c r="B10" s="72">
        <f t="shared" ref="B10:B12" si="2">B9-C9</f>
        <v>675000000</v>
      </c>
      <c r="C10" s="71">
        <v>0</v>
      </c>
      <c r="D10" s="63">
        <f t="shared" si="0"/>
        <v>3093750</v>
      </c>
      <c r="E10" s="75">
        <f t="shared" si="1"/>
        <v>3093750</v>
      </c>
      <c r="F10" s="64"/>
    </row>
    <row r="11" spans="1:6" ht="15.75">
      <c r="A11" s="62">
        <v>4</v>
      </c>
      <c r="B11" s="72">
        <f t="shared" si="2"/>
        <v>675000000</v>
      </c>
      <c r="C11" s="71">
        <v>0</v>
      </c>
      <c r="D11" s="63">
        <f t="shared" si="0"/>
        <v>3093750</v>
      </c>
      <c r="E11" s="75">
        <f t="shared" si="1"/>
        <v>3093750</v>
      </c>
      <c r="F11" s="64"/>
    </row>
    <row r="12" spans="1:6" ht="15.75">
      <c r="A12" s="62">
        <v>5</v>
      </c>
      <c r="B12" s="72">
        <f t="shared" si="2"/>
        <v>675000000</v>
      </c>
      <c r="C12" s="71">
        <v>0</v>
      </c>
      <c r="D12" s="63">
        <f t="shared" si="0"/>
        <v>3093750</v>
      </c>
      <c r="E12" s="75">
        <f t="shared" si="1"/>
        <v>3093750</v>
      </c>
      <c r="F12" s="64"/>
    </row>
    <row r="13" spans="1:6" ht="15.75">
      <c r="A13" s="59">
        <v>6</v>
      </c>
      <c r="B13" s="69">
        <f>B12-C12+'Tiến độ thanh toán'!G11</f>
        <v>900000000</v>
      </c>
      <c r="C13" s="70">
        <v>0</v>
      </c>
      <c r="D13" s="65">
        <f>IF(A13&lt;=$B$4,B13*$B$3/12,B13*$B$5/12)</f>
        <v>4125000</v>
      </c>
      <c r="E13" s="74">
        <f t="shared" ref="E13:E76" si="3">SUM(C13+D13)</f>
        <v>4125000</v>
      </c>
      <c r="F13" s="61" t="s">
        <v>38</v>
      </c>
    </row>
    <row r="14" spans="1:6" ht="15.75">
      <c r="A14" s="62">
        <v>7</v>
      </c>
      <c r="B14" s="72">
        <f>B13-C13</f>
        <v>900000000</v>
      </c>
      <c r="C14" s="71">
        <v>0</v>
      </c>
      <c r="D14" s="66">
        <f t="shared" ref="D14:D16" si="4">IF(A14&lt;=$B$4,B14*$B$3/12,B14*$B$5/12)</f>
        <v>4125000</v>
      </c>
      <c r="E14" s="75">
        <f t="shared" si="3"/>
        <v>4125000</v>
      </c>
      <c r="F14" s="64"/>
    </row>
    <row r="15" spans="1:6" ht="15.75">
      <c r="A15" s="59">
        <v>8</v>
      </c>
      <c r="B15" s="69">
        <f>B14-C14+'Tiến độ thanh toán'!G12</f>
        <v>1125000000</v>
      </c>
      <c r="C15" s="70">
        <v>0</v>
      </c>
      <c r="D15" s="65">
        <f t="shared" si="4"/>
        <v>5156250</v>
      </c>
      <c r="E15" s="74">
        <f t="shared" si="3"/>
        <v>5156250</v>
      </c>
      <c r="F15" s="61" t="s">
        <v>39</v>
      </c>
    </row>
    <row r="16" spans="1:6" ht="15.75">
      <c r="A16" s="62">
        <v>9</v>
      </c>
      <c r="B16" s="72">
        <f>B15-C15</f>
        <v>1125000000</v>
      </c>
      <c r="C16" s="71">
        <v>0</v>
      </c>
      <c r="D16" s="66">
        <f t="shared" si="4"/>
        <v>5156250</v>
      </c>
      <c r="E16" s="75">
        <f t="shared" si="3"/>
        <v>5156250</v>
      </c>
      <c r="F16" s="64"/>
    </row>
    <row r="17" spans="1:6" ht="15.75">
      <c r="A17" s="59">
        <v>10</v>
      </c>
      <c r="B17" s="69">
        <f>B16-C16+'Tiến độ thanh toán'!G13</f>
        <v>1350000000</v>
      </c>
      <c r="C17" s="70">
        <v>0</v>
      </c>
      <c r="D17" s="65">
        <f>IF(A17&lt;=$B$4,B17*$B$3/12,B17*$B$5/12)</f>
        <v>6187500</v>
      </c>
      <c r="E17" s="74">
        <f t="shared" si="3"/>
        <v>6187500</v>
      </c>
      <c r="F17" s="61" t="s">
        <v>40</v>
      </c>
    </row>
    <row r="18" spans="1:6" ht="15.75">
      <c r="A18" s="62">
        <v>11</v>
      </c>
      <c r="B18" s="72">
        <f t="shared" ref="B18:B22" si="5">B17-C17</f>
        <v>1350000000</v>
      </c>
      <c r="C18" s="71">
        <v>0</v>
      </c>
      <c r="D18" s="66">
        <f t="shared" ref="D18:D81" si="6">IF(A18&lt;=$B$4,B18*$B$3/12,B18*$B$5/12)</f>
        <v>6187500</v>
      </c>
      <c r="E18" s="75">
        <f t="shared" si="3"/>
        <v>6187500</v>
      </c>
      <c r="F18" s="4"/>
    </row>
    <row r="19" spans="1:6" ht="15.75">
      <c r="A19" s="59">
        <v>12</v>
      </c>
      <c r="B19" s="69">
        <f>B18-C18+'Tiến độ thanh toán'!G14</f>
        <v>1575000000</v>
      </c>
      <c r="C19" s="70">
        <v>0</v>
      </c>
      <c r="D19" s="65">
        <f t="shared" si="6"/>
        <v>7218750</v>
      </c>
      <c r="E19" s="74">
        <f t="shared" si="3"/>
        <v>7218750</v>
      </c>
      <c r="F19" s="61" t="s">
        <v>41</v>
      </c>
    </row>
    <row r="20" spans="1:6" ht="15.75">
      <c r="A20" s="62">
        <v>13</v>
      </c>
      <c r="B20" s="72">
        <f t="shared" si="5"/>
        <v>1575000000</v>
      </c>
      <c r="C20" s="71">
        <v>0</v>
      </c>
      <c r="D20" s="66">
        <f t="shared" si="6"/>
        <v>7218750</v>
      </c>
      <c r="E20" s="75">
        <f t="shared" si="3"/>
        <v>7218750</v>
      </c>
      <c r="F20" s="4"/>
    </row>
    <row r="21" spans="1:6" ht="15.75">
      <c r="A21" s="62">
        <v>14</v>
      </c>
      <c r="B21" s="72">
        <f t="shared" si="5"/>
        <v>1575000000</v>
      </c>
      <c r="C21" s="71">
        <v>0</v>
      </c>
      <c r="D21" s="66">
        <f t="shared" si="6"/>
        <v>7218750</v>
      </c>
      <c r="E21" s="75">
        <f t="shared" si="3"/>
        <v>7218750</v>
      </c>
      <c r="F21" s="4"/>
    </row>
    <row r="22" spans="1:6" ht="15.75">
      <c r="A22" s="62">
        <v>15</v>
      </c>
      <c r="B22" s="72">
        <f t="shared" si="5"/>
        <v>1575000000</v>
      </c>
      <c r="C22" s="71">
        <v>0</v>
      </c>
      <c r="D22" s="66">
        <f t="shared" si="6"/>
        <v>7218750</v>
      </c>
      <c r="E22" s="75">
        <f t="shared" si="3"/>
        <v>7218750</v>
      </c>
      <c r="F22" s="4"/>
    </row>
    <row r="23" spans="1:6" ht="15.75">
      <c r="A23" s="62">
        <v>16</v>
      </c>
      <c r="B23" s="72">
        <f>B22-C22</f>
        <v>1575000000</v>
      </c>
      <c r="C23" s="71">
        <v>0</v>
      </c>
      <c r="D23" s="63">
        <f t="shared" si="6"/>
        <v>7218750</v>
      </c>
      <c r="E23" s="75">
        <f t="shared" si="3"/>
        <v>7218750</v>
      </c>
      <c r="F23" s="64"/>
    </row>
    <row r="24" spans="1:6" ht="15.75">
      <c r="A24" s="62">
        <v>17</v>
      </c>
      <c r="B24" s="72">
        <f>B23-C23</f>
        <v>1575000000</v>
      </c>
      <c r="C24" s="71">
        <v>0</v>
      </c>
      <c r="D24" s="66">
        <f t="shared" si="6"/>
        <v>7218750</v>
      </c>
      <c r="E24" s="75">
        <f t="shared" si="3"/>
        <v>7218750</v>
      </c>
      <c r="F24" s="4"/>
    </row>
    <row r="25" spans="1:6" ht="15.75">
      <c r="A25" s="59">
        <v>18</v>
      </c>
      <c r="B25" s="69">
        <f>B24-C24+'Tiến độ thanh toán'!G15</f>
        <v>2137500000</v>
      </c>
      <c r="C25" s="70">
        <v>0</v>
      </c>
      <c r="D25" s="65">
        <f t="shared" si="6"/>
        <v>9796875</v>
      </c>
      <c r="E25" s="74">
        <f t="shared" si="3"/>
        <v>9796875</v>
      </c>
      <c r="F25" s="61" t="s">
        <v>55</v>
      </c>
    </row>
    <row r="26" spans="1:6" ht="15.75">
      <c r="A26" s="62">
        <v>19</v>
      </c>
      <c r="B26" s="72">
        <f t="shared" ref="B26:B28" si="7">B25-C25</f>
        <v>2137500000</v>
      </c>
      <c r="C26" s="71">
        <v>0</v>
      </c>
      <c r="D26" s="66">
        <f t="shared" si="6"/>
        <v>9796875</v>
      </c>
      <c r="E26" s="75">
        <f t="shared" si="3"/>
        <v>9796875</v>
      </c>
      <c r="F26" s="4"/>
    </row>
    <row r="27" spans="1:6" ht="15.75">
      <c r="A27" s="62">
        <v>20</v>
      </c>
      <c r="B27" s="72">
        <f t="shared" si="7"/>
        <v>2137500000</v>
      </c>
      <c r="C27" s="71">
        <v>0</v>
      </c>
      <c r="D27" s="66">
        <f t="shared" si="6"/>
        <v>9796875</v>
      </c>
      <c r="E27" s="75">
        <f t="shared" si="3"/>
        <v>9796875</v>
      </c>
      <c r="F27" s="4"/>
    </row>
    <row r="28" spans="1:6" ht="15.75">
      <c r="A28" s="62">
        <v>21</v>
      </c>
      <c r="B28" s="72">
        <f t="shared" si="7"/>
        <v>2137500000</v>
      </c>
      <c r="C28" s="71">
        <v>0</v>
      </c>
      <c r="D28" s="66">
        <f t="shared" si="6"/>
        <v>9796875</v>
      </c>
      <c r="E28" s="75">
        <f t="shared" si="3"/>
        <v>9796875</v>
      </c>
      <c r="F28" s="4"/>
    </row>
    <row r="29" spans="1:6" ht="15.75">
      <c r="A29" s="62">
        <v>22</v>
      </c>
      <c r="B29" s="72">
        <f>B28-C28</f>
        <v>2137500000</v>
      </c>
      <c r="C29" s="71">
        <v>0</v>
      </c>
      <c r="D29" s="63">
        <f t="shared" si="6"/>
        <v>9796875</v>
      </c>
      <c r="E29" s="75">
        <f t="shared" si="3"/>
        <v>9796875</v>
      </c>
      <c r="F29" s="64"/>
    </row>
    <row r="30" spans="1:6" ht="15.75">
      <c r="A30" s="62">
        <v>23</v>
      </c>
      <c r="B30" s="72">
        <f>B29-C29</f>
        <v>2137500000</v>
      </c>
      <c r="C30" s="71">
        <v>0</v>
      </c>
      <c r="D30" s="66">
        <f t="shared" si="6"/>
        <v>9796875</v>
      </c>
      <c r="E30" s="75">
        <f t="shared" si="3"/>
        <v>9796875</v>
      </c>
      <c r="F30" s="4"/>
    </row>
    <row r="31" spans="1:6" ht="15.75">
      <c r="A31" s="59">
        <v>24</v>
      </c>
      <c r="B31" s="69">
        <f>B30-C30+'Tiến độ thanh toán'!G16</f>
        <v>2250000000</v>
      </c>
      <c r="C31" s="70">
        <v>0</v>
      </c>
      <c r="D31" s="65">
        <f t="shared" si="6"/>
        <v>10312500</v>
      </c>
      <c r="E31" s="74">
        <f t="shared" si="3"/>
        <v>10312500</v>
      </c>
      <c r="F31" s="61" t="s">
        <v>56</v>
      </c>
    </row>
    <row r="32" spans="1:6" ht="15.75">
      <c r="A32" s="62">
        <v>25</v>
      </c>
      <c r="B32" s="72">
        <f t="shared" ref="B32:B95" si="8">B31-C31</f>
        <v>2250000000</v>
      </c>
      <c r="C32" s="71">
        <v>0</v>
      </c>
      <c r="D32" s="66">
        <f t="shared" si="6"/>
        <v>10312500</v>
      </c>
      <c r="E32" s="75">
        <f t="shared" si="3"/>
        <v>10312500</v>
      </c>
      <c r="F32" s="4"/>
    </row>
    <row r="33" spans="1:6" ht="15.75">
      <c r="A33" s="62">
        <v>26</v>
      </c>
      <c r="B33" s="72">
        <f t="shared" si="8"/>
        <v>2250000000</v>
      </c>
      <c r="C33" s="71">
        <v>0</v>
      </c>
      <c r="D33" s="66">
        <f t="shared" si="6"/>
        <v>10312500</v>
      </c>
      <c r="E33" s="75">
        <f t="shared" si="3"/>
        <v>10312500</v>
      </c>
      <c r="F33" s="4"/>
    </row>
    <row r="34" spans="1:6" ht="15.75">
      <c r="A34" s="62">
        <v>27</v>
      </c>
      <c r="B34" s="72">
        <f t="shared" si="8"/>
        <v>2250000000</v>
      </c>
      <c r="C34" s="71">
        <v>0</v>
      </c>
      <c r="D34" s="66">
        <f t="shared" si="6"/>
        <v>10312500</v>
      </c>
      <c r="E34" s="75">
        <f t="shared" si="3"/>
        <v>10312500</v>
      </c>
      <c r="F34" s="4"/>
    </row>
    <row r="35" spans="1:6" ht="15.75">
      <c r="A35" s="62">
        <v>28</v>
      </c>
      <c r="B35" s="72">
        <f t="shared" si="8"/>
        <v>2250000000</v>
      </c>
      <c r="C35" s="71">
        <v>0</v>
      </c>
      <c r="D35" s="66">
        <f t="shared" si="6"/>
        <v>10312500</v>
      </c>
      <c r="E35" s="75">
        <f t="shared" si="3"/>
        <v>10312500</v>
      </c>
      <c r="F35" s="4"/>
    </row>
    <row r="36" spans="1:6" ht="15.75">
      <c r="A36" s="62">
        <v>29</v>
      </c>
      <c r="B36" s="72">
        <f t="shared" si="8"/>
        <v>2250000000</v>
      </c>
      <c r="C36" s="71">
        <v>0</v>
      </c>
      <c r="D36" s="66">
        <f t="shared" si="6"/>
        <v>10312500</v>
      </c>
      <c r="E36" s="75">
        <f t="shared" si="3"/>
        <v>10312500</v>
      </c>
      <c r="F36" s="4"/>
    </row>
    <row r="37" spans="1:6" ht="15.75">
      <c r="A37" s="62">
        <v>30</v>
      </c>
      <c r="B37" s="72">
        <f t="shared" si="8"/>
        <v>2250000000</v>
      </c>
      <c r="C37" s="71">
        <v>0</v>
      </c>
      <c r="D37" s="66">
        <f t="shared" si="6"/>
        <v>10312500</v>
      </c>
      <c r="E37" s="75">
        <f t="shared" si="3"/>
        <v>10312500</v>
      </c>
      <c r="F37" s="4"/>
    </row>
    <row r="38" spans="1:6" ht="15.75">
      <c r="A38" s="62">
        <v>31</v>
      </c>
      <c r="B38" s="72">
        <f t="shared" si="8"/>
        <v>2250000000</v>
      </c>
      <c r="C38" s="71">
        <v>0</v>
      </c>
      <c r="D38" s="66">
        <f t="shared" si="6"/>
        <v>10312500</v>
      </c>
      <c r="E38" s="75">
        <f t="shared" si="3"/>
        <v>10312500</v>
      </c>
      <c r="F38" s="4"/>
    </row>
    <row r="39" spans="1:6" ht="15.75">
      <c r="A39" s="62">
        <v>32</v>
      </c>
      <c r="B39" s="72">
        <f t="shared" si="8"/>
        <v>2250000000</v>
      </c>
      <c r="C39" s="71">
        <v>0</v>
      </c>
      <c r="D39" s="66">
        <f t="shared" si="6"/>
        <v>10312500</v>
      </c>
      <c r="E39" s="75">
        <f t="shared" si="3"/>
        <v>10312500</v>
      </c>
      <c r="F39" s="4"/>
    </row>
    <row r="40" spans="1:6" ht="15.75">
      <c r="A40" s="62">
        <v>33</v>
      </c>
      <c r="B40" s="72">
        <f t="shared" si="8"/>
        <v>2250000000</v>
      </c>
      <c r="C40" s="71">
        <v>0</v>
      </c>
      <c r="D40" s="66">
        <f t="shared" si="6"/>
        <v>10312500</v>
      </c>
      <c r="E40" s="75">
        <f t="shared" si="3"/>
        <v>10312500</v>
      </c>
      <c r="F40" s="4"/>
    </row>
    <row r="41" spans="1:6" ht="15.75">
      <c r="A41" s="62">
        <v>34</v>
      </c>
      <c r="B41" s="72">
        <f t="shared" si="8"/>
        <v>2250000000</v>
      </c>
      <c r="C41" s="71">
        <v>0</v>
      </c>
      <c r="D41" s="66">
        <f t="shared" si="6"/>
        <v>10312500</v>
      </c>
      <c r="E41" s="75">
        <f t="shared" si="3"/>
        <v>10312500</v>
      </c>
      <c r="F41" s="4"/>
    </row>
    <row r="42" spans="1:6" ht="15.75">
      <c r="A42" s="62">
        <v>35</v>
      </c>
      <c r="B42" s="72">
        <f t="shared" si="8"/>
        <v>2250000000</v>
      </c>
      <c r="C42" s="71">
        <v>0</v>
      </c>
      <c r="D42" s="66">
        <f t="shared" si="6"/>
        <v>10312500</v>
      </c>
      <c r="E42" s="75">
        <f t="shared" si="3"/>
        <v>10312500</v>
      </c>
      <c r="F42" s="4"/>
    </row>
    <row r="43" spans="1:6" ht="15.75">
      <c r="A43" s="62">
        <v>36</v>
      </c>
      <c r="B43" s="72">
        <f t="shared" si="8"/>
        <v>2250000000</v>
      </c>
      <c r="C43" s="71">
        <v>0</v>
      </c>
      <c r="D43" s="66">
        <f t="shared" si="6"/>
        <v>10312500</v>
      </c>
      <c r="E43" s="75">
        <f t="shared" si="3"/>
        <v>10312500</v>
      </c>
      <c r="F43" s="4"/>
    </row>
    <row r="44" spans="1:6" ht="15.75">
      <c r="A44" s="62">
        <v>37</v>
      </c>
      <c r="B44" s="72">
        <f>B43-C43</f>
        <v>2250000000</v>
      </c>
      <c r="C44" s="72">
        <f>$B$44/(B$1-$B$4)</f>
        <v>15625000</v>
      </c>
      <c r="D44" s="66">
        <f t="shared" si="6"/>
        <v>20250000</v>
      </c>
      <c r="E44" s="75">
        <f t="shared" si="3"/>
        <v>35875000</v>
      </c>
      <c r="F44" s="4"/>
    </row>
    <row r="45" spans="1:6" ht="15.75">
      <c r="A45" s="62">
        <v>38</v>
      </c>
      <c r="B45" s="72">
        <f t="shared" si="8"/>
        <v>2234375000</v>
      </c>
      <c r="C45" s="72">
        <f t="shared" ref="C45:C108" si="9">$B$44/(B$1-$B$4)</f>
        <v>15625000</v>
      </c>
      <c r="D45" s="66">
        <f t="shared" si="6"/>
        <v>20109375</v>
      </c>
      <c r="E45" s="75">
        <f t="shared" si="3"/>
        <v>35734375</v>
      </c>
      <c r="F45" s="4"/>
    </row>
    <row r="46" spans="1:6" ht="15.75">
      <c r="A46" s="62">
        <v>39</v>
      </c>
      <c r="B46" s="72">
        <f t="shared" si="8"/>
        <v>2218750000</v>
      </c>
      <c r="C46" s="72">
        <f t="shared" si="9"/>
        <v>15625000</v>
      </c>
      <c r="D46" s="66">
        <f t="shared" si="6"/>
        <v>19968750</v>
      </c>
      <c r="E46" s="75">
        <f t="shared" si="3"/>
        <v>35593750</v>
      </c>
      <c r="F46" s="4"/>
    </row>
    <row r="47" spans="1:6" ht="15.75">
      <c r="A47" s="62">
        <v>40</v>
      </c>
      <c r="B47" s="72">
        <f t="shared" si="8"/>
        <v>2203125000</v>
      </c>
      <c r="C47" s="72">
        <f t="shared" si="9"/>
        <v>15625000</v>
      </c>
      <c r="D47" s="66">
        <f t="shared" si="6"/>
        <v>19828125</v>
      </c>
      <c r="E47" s="75">
        <f t="shared" si="3"/>
        <v>35453125</v>
      </c>
      <c r="F47" s="4"/>
    </row>
    <row r="48" spans="1:6" ht="15.75">
      <c r="A48" s="62">
        <v>41</v>
      </c>
      <c r="B48" s="72">
        <f t="shared" si="8"/>
        <v>2187500000</v>
      </c>
      <c r="C48" s="72">
        <f t="shared" si="9"/>
        <v>15625000</v>
      </c>
      <c r="D48" s="66">
        <f t="shared" si="6"/>
        <v>19687500</v>
      </c>
      <c r="E48" s="75">
        <f t="shared" si="3"/>
        <v>35312500</v>
      </c>
      <c r="F48" s="4"/>
    </row>
    <row r="49" spans="1:6" ht="15.75">
      <c r="A49" s="62">
        <v>42</v>
      </c>
      <c r="B49" s="72">
        <f t="shared" si="8"/>
        <v>2171875000</v>
      </c>
      <c r="C49" s="72">
        <f t="shared" si="9"/>
        <v>15625000</v>
      </c>
      <c r="D49" s="66">
        <f t="shared" si="6"/>
        <v>19546875</v>
      </c>
      <c r="E49" s="75">
        <f t="shared" si="3"/>
        <v>35171875</v>
      </c>
      <c r="F49" s="4"/>
    </row>
    <row r="50" spans="1:6" ht="15.75">
      <c r="A50" s="62">
        <v>43</v>
      </c>
      <c r="B50" s="72">
        <f t="shared" si="8"/>
        <v>2156250000</v>
      </c>
      <c r="C50" s="72">
        <f t="shared" si="9"/>
        <v>15625000</v>
      </c>
      <c r="D50" s="66">
        <f t="shared" si="6"/>
        <v>19406250</v>
      </c>
      <c r="E50" s="75">
        <f t="shared" si="3"/>
        <v>35031250</v>
      </c>
      <c r="F50" s="4"/>
    </row>
    <row r="51" spans="1:6" ht="15.75">
      <c r="A51" s="62">
        <v>44</v>
      </c>
      <c r="B51" s="72">
        <f t="shared" si="8"/>
        <v>2140625000</v>
      </c>
      <c r="C51" s="72">
        <f t="shared" si="9"/>
        <v>15625000</v>
      </c>
      <c r="D51" s="66">
        <f t="shared" si="6"/>
        <v>19265625</v>
      </c>
      <c r="E51" s="75">
        <f t="shared" si="3"/>
        <v>34890625</v>
      </c>
      <c r="F51" s="4"/>
    </row>
    <row r="52" spans="1:6" ht="15.75">
      <c r="A52" s="62">
        <v>45</v>
      </c>
      <c r="B52" s="72">
        <f t="shared" si="8"/>
        <v>2125000000</v>
      </c>
      <c r="C52" s="72">
        <f t="shared" si="9"/>
        <v>15625000</v>
      </c>
      <c r="D52" s="66">
        <f t="shared" si="6"/>
        <v>19125000</v>
      </c>
      <c r="E52" s="75">
        <f t="shared" si="3"/>
        <v>34750000</v>
      </c>
      <c r="F52" s="4"/>
    </row>
    <row r="53" spans="1:6" ht="15.75">
      <c r="A53" s="62">
        <v>46</v>
      </c>
      <c r="B53" s="72">
        <f t="shared" si="8"/>
        <v>2109375000</v>
      </c>
      <c r="C53" s="72">
        <f t="shared" si="9"/>
        <v>15625000</v>
      </c>
      <c r="D53" s="66">
        <f t="shared" si="6"/>
        <v>18984375</v>
      </c>
      <c r="E53" s="75">
        <f t="shared" si="3"/>
        <v>34609375</v>
      </c>
      <c r="F53" s="4"/>
    </row>
    <row r="54" spans="1:6" ht="15.75">
      <c r="A54" s="62">
        <v>47</v>
      </c>
      <c r="B54" s="72">
        <f t="shared" si="8"/>
        <v>2093750000</v>
      </c>
      <c r="C54" s="72">
        <f t="shared" si="9"/>
        <v>15625000</v>
      </c>
      <c r="D54" s="66">
        <f t="shared" si="6"/>
        <v>18843750</v>
      </c>
      <c r="E54" s="75">
        <f t="shared" si="3"/>
        <v>34468750</v>
      </c>
      <c r="F54" s="4"/>
    </row>
    <row r="55" spans="1:6" ht="15.75">
      <c r="A55" s="62">
        <v>48</v>
      </c>
      <c r="B55" s="72">
        <f t="shared" si="8"/>
        <v>2078125000</v>
      </c>
      <c r="C55" s="72">
        <f t="shared" si="9"/>
        <v>15625000</v>
      </c>
      <c r="D55" s="66">
        <f t="shared" si="6"/>
        <v>18703125</v>
      </c>
      <c r="E55" s="75">
        <f t="shared" si="3"/>
        <v>34328125</v>
      </c>
      <c r="F55" s="4"/>
    </row>
    <row r="56" spans="1:6" ht="15.75">
      <c r="A56" s="62">
        <v>49</v>
      </c>
      <c r="B56" s="72">
        <f t="shared" si="8"/>
        <v>2062500000</v>
      </c>
      <c r="C56" s="72">
        <f t="shared" si="9"/>
        <v>15625000</v>
      </c>
      <c r="D56" s="66">
        <f t="shared" si="6"/>
        <v>18562500</v>
      </c>
      <c r="E56" s="75">
        <f t="shared" si="3"/>
        <v>34187500</v>
      </c>
      <c r="F56" s="4"/>
    </row>
    <row r="57" spans="1:6" ht="15.75">
      <c r="A57" s="62">
        <v>50</v>
      </c>
      <c r="B57" s="72">
        <f t="shared" si="8"/>
        <v>2046875000</v>
      </c>
      <c r="C57" s="72">
        <f t="shared" si="9"/>
        <v>15625000</v>
      </c>
      <c r="D57" s="66">
        <f t="shared" si="6"/>
        <v>18421875</v>
      </c>
      <c r="E57" s="75">
        <f t="shared" si="3"/>
        <v>34046875</v>
      </c>
      <c r="F57" s="4"/>
    </row>
    <row r="58" spans="1:6" ht="15.75">
      <c r="A58" s="62">
        <v>51</v>
      </c>
      <c r="B58" s="72">
        <f t="shared" si="8"/>
        <v>2031250000</v>
      </c>
      <c r="C58" s="72">
        <f t="shared" si="9"/>
        <v>15625000</v>
      </c>
      <c r="D58" s="66">
        <f t="shared" si="6"/>
        <v>18281250</v>
      </c>
      <c r="E58" s="75">
        <f t="shared" si="3"/>
        <v>33906250</v>
      </c>
      <c r="F58" s="4"/>
    </row>
    <row r="59" spans="1:6" ht="15.75">
      <c r="A59" s="62">
        <v>52</v>
      </c>
      <c r="B59" s="72">
        <f t="shared" si="8"/>
        <v>2015625000</v>
      </c>
      <c r="C59" s="72">
        <f t="shared" si="9"/>
        <v>15625000</v>
      </c>
      <c r="D59" s="66">
        <f t="shared" si="6"/>
        <v>18140625</v>
      </c>
      <c r="E59" s="75">
        <f t="shared" si="3"/>
        <v>33765625</v>
      </c>
      <c r="F59" s="4"/>
    </row>
    <row r="60" spans="1:6" ht="15.75">
      <c r="A60" s="62">
        <v>53</v>
      </c>
      <c r="B60" s="72">
        <f t="shared" si="8"/>
        <v>2000000000</v>
      </c>
      <c r="C60" s="72">
        <f t="shared" si="9"/>
        <v>15625000</v>
      </c>
      <c r="D60" s="66">
        <f t="shared" si="6"/>
        <v>18000000</v>
      </c>
      <c r="E60" s="75">
        <f t="shared" si="3"/>
        <v>33625000</v>
      </c>
      <c r="F60" s="4"/>
    </row>
    <row r="61" spans="1:6" ht="15.75">
      <c r="A61" s="62">
        <v>54</v>
      </c>
      <c r="B61" s="72">
        <f t="shared" si="8"/>
        <v>1984375000</v>
      </c>
      <c r="C61" s="72">
        <f t="shared" si="9"/>
        <v>15625000</v>
      </c>
      <c r="D61" s="66">
        <f t="shared" si="6"/>
        <v>17859375</v>
      </c>
      <c r="E61" s="75">
        <f t="shared" si="3"/>
        <v>33484375</v>
      </c>
      <c r="F61" s="4"/>
    </row>
    <row r="62" spans="1:6" ht="15.75">
      <c r="A62" s="62">
        <v>55</v>
      </c>
      <c r="B62" s="72">
        <f t="shared" si="8"/>
        <v>1968750000</v>
      </c>
      <c r="C62" s="72">
        <f t="shared" si="9"/>
        <v>15625000</v>
      </c>
      <c r="D62" s="66">
        <f t="shared" si="6"/>
        <v>17718750</v>
      </c>
      <c r="E62" s="75">
        <f t="shared" si="3"/>
        <v>33343750</v>
      </c>
      <c r="F62" s="4"/>
    </row>
    <row r="63" spans="1:6" ht="15.75">
      <c r="A63" s="62">
        <v>56</v>
      </c>
      <c r="B63" s="72">
        <f t="shared" si="8"/>
        <v>1953125000</v>
      </c>
      <c r="C63" s="72">
        <f t="shared" si="9"/>
        <v>15625000</v>
      </c>
      <c r="D63" s="66">
        <f t="shared" si="6"/>
        <v>17578125</v>
      </c>
      <c r="E63" s="75">
        <f t="shared" si="3"/>
        <v>33203125</v>
      </c>
      <c r="F63" s="4"/>
    </row>
    <row r="64" spans="1:6" ht="15.75">
      <c r="A64" s="62">
        <v>57</v>
      </c>
      <c r="B64" s="72">
        <f t="shared" si="8"/>
        <v>1937500000</v>
      </c>
      <c r="C64" s="72">
        <f t="shared" si="9"/>
        <v>15625000</v>
      </c>
      <c r="D64" s="66">
        <f t="shared" si="6"/>
        <v>17437500</v>
      </c>
      <c r="E64" s="75">
        <f t="shared" si="3"/>
        <v>33062500</v>
      </c>
      <c r="F64" s="4"/>
    </row>
    <row r="65" spans="1:6" ht="15.75">
      <c r="A65" s="62">
        <v>58</v>
      </c>
      <c r="B65" s="72">
        <f t="shared" si="8"/>
        <v>1921875000</v>
      </c>
      <c r="C65" s="72">
        <f t="shared" si="9"/>
        <v>15625000</v>
      </c>
      <c r="D65" s="66">
        <f t="shared" si="6"/>
        <v>17296875</v>
      </c>
      <c r="E65" s="75">
        <f t="shared" si="3"/>
        <v>32921875</v>
      </c>
      <c r="F65" s="4"/>
    </row>
    <row r="66" spans="1:6" ht="15.75">
      <c r="A66" s="62">
        <v>59</v>
      </c>
      <c r="B66" s="72">
        <f t="shared" si="8"/>
        <v>1906250000</v>
      </c>
      <c r="C66" s="72">
        <f t="shared" si="9"/>
        <v>15625000</v>
      </c>
      <c r="D66" s="66">
        <f t="shared" si="6"/>
        <v>17156250</v>
      </c>
      <c r="E66" s="75">
        <f t="shared" si="3"/>
        <v>32781250</v>
      </c>
      <c r="F66" s="4"/>
    </row>
    <row r="67" spans="1:6" ht="15.75">
      <c r="A67" s="62">
        <v>60</v>
      </c>
      <c r="B67" s="72">
        <f t="shared" si="8"/>
        <v>1890625000</v>
      </c>
      <c r="C67" s="72">
        <f t="shared" si="9"/>
        <v>15625000</v>
      </c>
      <c r="D67" s="66">
        <f t="shared" si="6"/>
        <v>17015625</v>
      </c>
      <c r="E67" s="75">
        <f t="shared" si="3"/>
        <v>32640625</v>
      </c>
      <c r="F67" s="4"/>
    </row>
    <row r="68" spans="1:6" ht="15.75">
      <c r="A68" s="62">
        <v>61</v>
      </c>
      <c r="B68" s="72">
        <f t="shared" si="8"/>
        <v>1875000000</v>
      </c>
      <c r="C68" s="72">
        <f t="shared" si="9"/>
        <v>15625000</v>
      </c>
      <c r="D68" s="66">
        <f t="shared" si="6"/>
        <v>16875000</v>
      </c>
      <c r="E68" s="75">
        <f t="shared" si="3"/>
        <v>32500000</v>
      </c>
      <c r="F68" s="4"/>
    </row>
    <row r="69" spans="1:6" ht="15.75">
      <c r="A69" s="62">
        <v>62</v>
      </c>
      <c r="B69" s="72">
        <f t="shared" si="8"/>
        <v>1859375000</v>
      </c>
      <c r="C69" s="72">
        <f t="shared" si="9"/>
        <v>15625000</v>
      </c>
      <c r="D69" s="66">
        <f t="shared" si="6"/>
        <v>16734375</v>
      </c>
      <c r="E69" s="75">
        <f t="shared" si="3"/>
        <v>32359375</v>
      </c>
      <c r="F69" s="4"/>
    </row>
    <row r="70" spans="1:6" ht="15.75">
      <c r="A70" s="62">
        <v>63</v>
      </c>
      <c r="B70" s="72">
        <f t="shared" si="8"/>
        <v>1843750000</v>
      </c>
      <c r="C70" s="72">
        <f t="shared" si="9"/>
        <v>15625000</v>
      </c>
      <c r="D70" s="66">
        <f t="shared" si="6"/>
        <v>16593750</v>
      </c>
      <c r="E70" s="75">
        <f t="shared" si="3"/>
        <v>32218750</v>
      </c>
      <c r="F70" s="4"/>
    </row>
    <row r="71" spans="1:6" ht="15.75">
      <c r="A71" s="62">
        <v>64</v>
      </c>
      <c r="B71" s="72">
        <f t="shared" si="8"/>
        <v>1828125000</v>
      </c>
      <c r="C71" s="72">
        <f t="shared" si="9"/>
        <v>15625000</v>
      </c>
      <c r="D71" s="66">
        <f t="shared" si="6"/>
        <v>16453125</v>
      </c>
      <c r="E71" s="75">
        <f t="shared" si="3"/>
        <v>32078125</v>
      </c>
      <c r="F71" s="4"/>
    </row>
    <row r="72" spans="1:6" ht="15.75">
      <c r="A72" s="62">
        <v>65</v>
      </c>
      <c r="B72" s="72">
        <f t="shared" si="8"/>
        <v>1812500000</v>
      </c>
      <c r="C72" s="72">
        <f t="shared" si="9"/>
        <v>15625000</v>
      </c>
      <c r="D72" s="66">
        <f t="shared" si="6"/>
        <v>16312500</v>
      </c>
      <c r="E72" s="75">
        <f t="shared" si="3"/>
        <v>31937500</v>
      </c>
      <c r="F72" s="4"/>
    </row>
    <row r="73" spans="1:6" ht="15.75">
      <c r="A73" s="62">
        <v>66</v>
      </c>
      <c r="B73" s="72">
        <f t="shared" si="8"/>
        <v>1796875000</v>
      </c>
      <c r="C73" s="72">
        <f t="shared" si="9"/>
        <v>15625000</v>
      </c>
      <c r="D73" s="66">
        <f t="shared" si="6"/>
        <v>16171875</v>
      </c>
      <c r="E73" s="75">
        <f t="shared" si="3"/>
        <v>31796875</v>
      </c>
      <c r="F73" s="4"/>
    </row>
    <row r="74" spans="1:6" ht="15.75">
      <c r="A74" s="62">
        <v>67</v>
      </c>
      <c r="B74" s="72">
        <f t="shared" si="8"/>
        <v>1781250000</v>
      </c>
      <c r="C74" s="72">
        <f t="shared" si="9"/>
        <v>15625000</v>
      </c>
      <c r="D74" s="66">
        <f t="shared" si="6"/>
        <v>16031250</v>
      </c>
      <c r="E74" s="75">
        <f t="shared" si="3"/>
        <v>31656250</v>
      </c>
      <c r="F74" s="4"/>
    </row>
    <row r="75" spans="1:6" ht="15.75">
      <c r="A75" s="62">
        <v>68</v>
      </c>
      <c r="B75" s="72">
        <f t="shared" si="8"/>
        <v>1765625000</v>
      </c>
      <c r="C75" s="72">
        <f t="shared" si="9"/>
        <v>15625000</v>
      </c>
      <c r="D75" s="66">
        <f t="shared" si="6"/>
        <v>15890625</v>
      </c>
      <c r="E75" s="75">
        <f t="shared" si="3"/>
        <v>31515625</v>
      </c>
      <c r="F75" s="4"/>
    </row>
    <row r="76" spans="1:6" ht="15.75">
      <c r="A76" s="62">
        <v>69</v>
      </c>
      <c r="B76" s="72">
        <f t="shared" si="8"/>
        <v>1750000000</v>
      </c>
      <c r="C76" s="72">
        <f t="shared" si="9"/>
        <v>15625000</v>
      </c>
      <c r="D76" s="66">
        <f t="shared" si="6"/>
        <v>15750000</v>
      </c>
      <c r="E76" s="75">
        <f t="shared" si="3"/>
        <v>31375000</v>
      </c>
      <c r="F76" s="4"/>
    </row>
    <row r="77" spans="1:6" ht="15.75">
      <c r="A77" s="62">
        <v>70</v>
      </c>
      <c r="B77" s="72">
        <f t="shared" si="8"/>
        <v>1734375000</v>
      </c>
      <c r="C77" s="72">
        <f t="shared" si="9"/>
        <v>15625000</v>
      </c>
      <c r="D77" s="66">
        <f t="shared" si="6"/>
        <v>15609375</v>
      </c>
      <c r="E77" s="75">
        <f t="shared" ref="E77:E140" si="10">SUM(C77+D77)</f>
        <v>31234375</v>
      </c>
      <c r="F77" s="4"/>
    </row>
    <row r="78" spans="1:6" ht="15.75">
      <c r="A78" s="62">
        <v>71</v>
      </c>
      <c r="B78" s="72">
        <f t="shared" si="8"/>
        <v>1718750000</v>
      </c>
      <c r="C78" s="72">
        <f t="shared" si="9"/>
        <v>15625000</v>
      </c>
      <c r="D78" s="66">
        <f t="shared" si="6"/>
        <v>15468750</v>
      </c>
      <c r="E78" s="75">
        <f t="shared" si="10"/>
        <v>31093750</v>
      </c>
      <c r="F78" s="4"/>
    </row>
    <row r="79" spans="1:6" ht="15.75">
      <c r="A79" s="62">
        <v>72</v>
      </c>
      <c r="B79" s="72">
        <f t="shared" si="8"/>
        <v>1703125000</v>
      </c>
      <c r="C79" s="72">
        <f t="shared" si="9"/>
        <v>15625000</v>
      </c>
      <c r="D79" s="66">
        <f t="shared" si="6"/>
        <v>15328125</v>
      </c>
      <c r="E79" s="75">
        <f t="shared" si="10"/>
        <v>30953125</v>
      </c>
      <c r="F79" s="4"/>
    </row>
    <row r="80" spans="1:6" ht="15.75">
      <c r="A80" s="62">
        <v>73</v>
      </c>
      <c r="B80" s="72">
        <f t="shared" si="8"/>
        <v>1687500000</v>
      </c>
      <c r="C80" s="72">
        <f t="shared" si="9"/>
        <v>15625000</v>
      </c>
      <c r="D80" s="66">
        <f t="shared" si="6"/>
        <v>15187500</v>
      </c>
      <c r="E80" s="75">
        <f t="shared" si="10"/>
        <v>30812500</v>
      </c>
      <c r="F80" s="4"/>
    </row>
    <row r="81" spans="1:6" ht="15.75">
      <c r="A81" s="62">
        <v>74</v>
      </c>
      <c r="B81" s="72">
        <f t="shared" si="8"/>
        <v>1671875000</v>
      </c>
      <c r="C81" s="72">
        <f t="shared" si="9"/>
        <v>15625000</v>
      </c>
      <c r="D81" s="66">
        <f t="shared" si="6"/>
        <v>15046875</v>
      </c>
      <c r="E81" s="75">
        <f t="shared" si="10"/>
        <v>30671875</v>
      </c>
      <c r="F81" s="4"/>
    </row>
    <row r="82" spans="1:6" ht="15.75">
      <c r="A82" s="62">
        <v>75</v>
      </c>
      <c r="B82" s="72">
        <f t="shared" si="8"/>
        <v>1656250000</v>
      </c>
      <c r="C82" s="72">
        <f t="shared" si="9"/>
        <v>15625000</v>
      </c>
      <c r="D82" s="66">
        <f t="shared" ref="D82:D145" si="11">IF(A82&lt;=$B$4,B82*$B$3/12,B82*$B$5/12)</f>
        <v>14906250</v>
      </c>
      <c r="E82" s="75">
        <f t="shared" si="10"/>
        <v>30531250</v>
      </c>
      <c r="F82" s="4"/>
    </row>
    <row r="83" spans="1:6" ht="15.75">
      <c r="A83" s="62">
        <v>76</v>
      </c>
      <c r="B83" s="72">
        <f t="shared" si="8"/>
        <v>1640625000</v>
      </c>
      <c r="C83" s="72">
        <f t="shared" si="9"/>
        <v>15625000</v>
      </c>
      <c r="D83" s="66">
        <f t="shared" si="11"/>
        <v>14765625</v>
      </c>
      <c r="E83" s="75">
        <f t="shared" si="10"/>
        <v>30390625</v>
      </c>
      <c r="F83" s="4"/>
    </row>
    <row r="84" spans="1:6" ht="15.75">
      <c r="A84" s="62">
        <v>77</v>
      </c>
      <c r="B84" s="72">
        <f t="shared" si="8"/>
        <v>1625000000</v>
      </c>
      <c r="C84" s="72">
        <f t="shared" si="9"/>
        <v>15625000</v>
      </c>
      <c r="D84" s="66">
        <f t="shared" si="11"/>
        <v>14625000</v>
      </c>
      <c r="E84" s="75">
        <f t="shared" si="10"/>
        <v>30250000</v>
      </c>
      <c r="F84" s="4"/>
    </row>
    <row r="85" spans="1:6" ht="15.75">
      <c r="A85" s="62">
        <v>78</v>
      </c>
      <c r="B85" s="72">
        <f t="shared" si="8"/>
        <v>1609375000</v>
      </c>
      <c r="C85" s="72">
        <f t="shared" si="9"/>
        <v>15625000</v>
      </c>
      <c r="D85" s="66">
        <f t="shared" si="11"/>
        <v>14484375</v>
      </c>
      <c r="E85" s="75">
        <f t="shared" si="10"/>
        <v>30109375</v>
      </c>
      <c r="F85" s="4"/>
    </row>
    <row r="86" spans="1:6" ht="15.75">
      <c r="A86" s="62">
        <v>79</v>
      </c>
      <c r="B86" s="72">
        <f t="shared" si="8"/>
        <v>1593750000</v>
      </c>
      <c r="C86" s="72">
        <f t="shared" si="9"/>
        <v>15625000</v>
      </c>
      <c r="D86" s="66">
        <f t="shared" si="11"/>
        <v>14343750</v>
      </c>
      <c r="E86" s="75">
        <f t="shared" si="10"/>
        <v>29968750</v>
      </c>
      <c r="F86" s="4"/>
    </row>
    <row r="87" spans="1:6" ht="15.75">
      <c r="A87" s="62">
        <v>80</v>
      </c>
      <c r="B87" s="72">
        <f t="shared" si="8"/>
        <v>1578125000</v>
      </c>
      <c r="C87" s="72">
        <f t="shared" si="9"/>
        <v>15625000</v>
      </c>
      <c r="D87" s="66">
        <f t="shared" si="11"/>
        <v>14203125</v>
      </c>
      <c r="E87" s="75">
        <f t="shared" si="10"/>
        <v>29828125</v>
      </c>
      <c r="F87" s="4"/>
    </row>
    <row r="88" spans="1:6" ht="15.75">
      <c r="A88" s="62">
        <v>81</v>
      </c>
      <c r="B88" s="72">
        <f t="shared" si="8"/>
        <v>1562500000</v>
      </c>
      <c r="C88" s="72">
        <f t="shared" si="9"/>
        <v>15625000</v>
      </c>
      <c r="D88" s="66">
        <f t="shared" si="11"/>
        <v>14062500</v>
      </c>
      <c r="E88" s="75">
        <f t="shared" si="10"/>
        <v>29687500</v>
      </c>
      <c r="F88" s="4"/>
    </row>
    <row r="89" spans="1:6" ht="15.75">
      <c r="A89" s="62">
        <v>82</v>
      </c>
      <c r="B89" s="72">
        <f t="shared" si="8"/>
        <v>1546875000</v>
      </c>
      <c r="C89" s="72">
        <f t="shared" si="9"/>
        <v>15625000</v>
      </c>
      <c r="D89" s="66">
        <f t="shared" si="11"/>
        <v>13921875</v>
      </c>
      <c r="E89" s="75">
        <f t="shared" si="10"/>
        <v>29546875</v>
      </c>
      <c r="F89" s="4"/>
    </row>
    <row r="90" spans="1:6" ht="15.75">
      <c r="A90" s="62">
        <v>83</v>
      </c>
      <c r="B90" s="72">
        <f t="shared" si="8"/>
        <v>1531250000</v>
      </c>
      <c r="C90" s="72">
        <f t="shared" si="9"/>
        <v>15625000</v>
      </c>
      <c r="D90" s="66">
        <f t="shared" si="11"/>
        <v>13781250</v>
      </c>
      <c r="E90" s="75">
        <f t="shared" si="10"/>
        <v>29406250</v>
      </c>
      <c r="F90" s="4"/>
    </row>
    <row r="91" spans="1:6" ht="15.75">
      <c r="A91" s="62">
        <v>84</v>
      </c>
      <c r="B91" s="72">
        <f t="shared" si="8"/>
        <v>1515625000</v>
      </c>
      <c r="C91" s="72">
        <f t="shared" si="9"/>
        <v>15625000</v>
      </c>
      <c r="D91" s="66">
        <f t="shared" si="11"/>
        <v>13640625</v>
      </c>
      <c r="E91" s="75">
        <f t="shared" si="10"/>
        <v>29265625</v>
      </c>
      <c r="F91" s="4"/>
    </row>
    <row r="92" spans="1:6" ht="15.75">
      <c r="A92" s="62">
        <v>85</v>
      </c>
      <c r="B92" s="72">
        <f t="shared" si="8"/>
        <v>1500000000</v>
      </c>
      <c r="C92" s="72">
        <f t="shared" si="9"/>
        <v>15625000</v>
      </c>
      <c r="D92" s="66">
        <f t="shared" si="11"/>
        <v>13500000</v>
      </c>
      <c r="E92" s="75">
        <f t="shared" si="10"/>
        <v>29125000</v>
      </c>
      <c r="F92" s="4"/>
    </row>
    <row r="93" spans="1:6" ht="15.75">
      <c r="A93" s="62">
        <v>86</v>
      </c>
      <c r="B93" s="72">
        <f t="shared" si="8"/>
        <v>1484375000</v>
      </c>
      <c r="C93" s="72">
        <f t="shared" si="9"/>
        <v>15625000</v>
      </c>
      <c r="D93" s="66">
        <f t="shared" si="11"/>
        <v>13359375</v>
      </c>
      <c r="E93" s="75">
        <f t="shared" si="10"/>
        <v>28984375</v>
      </c>
      <c r="F93" s="4"/>
    </row>
    <row r="94" spans="1:6" ht="15.75">
      <c r="A94" s="62">
        <v>87</v>
      </c>
      <c r="B94" s="72">
        <f t="shared" si="8"/>
        <v>1468750000</v>
      </c>
      <c r="C94" s="72">
        <f t="shared" si="9"/>
        <v>15625000</v>
      </c>
      <c r="D94" s="66">
        <f t="shared" si="11"/>
        <v>13218750</v>
      </c>
      <c r="E94" s="75">
        <f t="shared" si="10"/>
        <v>28843750</v>
      </c>
      <c r="F94" s="4"/>
    </row>
    <row r="95" spans="1:6" ht="15.75">
      <c r="A95" s="62">
        <v>88</v>
      </c>
      <c r="B95" s="72">
        <f t="shared" si="8"/>
        <v>1453125000</v>
      </c>
      <c r="C95" s="72">
        <f t="shared" si="9"/>
        <v>15625000</v>
      </c>
      <c r="D95" s="66">
        <f t="shared" si="11"/>
        <v>13078125</v>
      </c>
      <c r="E95" s="75">
        <f t="shared" si="10"/>
        <v>28703125</v>
      </c>
      <c r="F95" s="4"/>
    </row>
    <row r="96" spans="1:6" ht="15.75">
      <c r="A96" s="62">
        <v>89</v>
      </c>
      <c r="B96" s="72">
        <f t="shared" ref="B96:B159" si="12">B95-C95</f>
        <v>1437500000</v>
      </c>
      <c r="C96" s="72">
        <f t="shared" si="9"/>
        <v>15625000</v>
      </c>
      <c r="D96" s="66">
        <f t="shared" si="11"/>
        <v>12937500</v>
      </c>
      <c r="E96" s="75">
        <f t="shared" si="10"/>
        <v>28562500</v>
      </c>
      <c r="F96" s="4"/>
    </row>
    <row r="97" spans="1:6" ht="15.75">
      <c r="A97" s="62">
        <v>90</v>
      </c>
      <c r="B97" s="72">
        <f t="shared" si="12"/>
        <v>1421875000</v>
      </c>
      <c r="C97" s="72">
        <f t="shared" si="9"/>
        <v>15625000</v>
      </c>
      <c r="D97" s="66">
        <f t="shared" si="11"/>
        <v>12796875</v>
      </c>
      <c r="E97" s="75">
        <f t="shared" si="10"/>
        <v>28421875</v>
      </c>
      <c r="F97" s="4"/>
    </row>
    <row r="98" spans="1:6" ht="15.75">
      <c r="A98" s="62">
        <v>91</v>
      </c>
      <c r="B98" s="72">
        <f t="shared" si="12"/>
        <v>1406250000</v>
      </c>
      <c r="C98" s="72">
        <f t="shared" si="9"/>
        <v>15625000</v>
      </c>
      <c r="D98" s="66">
        <f t="shared" si="11"/>
        <v>12656250</v>
      </c>
      <c r="E98" s="75">
        <f t="shared" si="10"/>
        <v>28281250</v>
      </c>
      <c r="F98" s="4"/>
    </row>
    <row r="99" spans="1:6" ht="15.75">
      <c r="A99" s="62">
        <v>92</v>
      </c>
      <c r="B99" s="72">
        <f t="shared" si="12"/>
        <v>1390625000</v>
      </c>
      <c r="C99" s="72">
        <f t="shared" si="9"/>
        <v>15625000</v>
      </c>
      <c r="D99" s="66">
        <f t="shared" si="11"/>
        <v>12515625</v>
      </c>
      <c r="E99" s="75">
        <f t="shared" si="10"/>
        <v>28140625</v>
      </c>
      <c r="F99" s="4"/>
    </row>
    <row r="100" spans="1:6" ht="15.75">
      <c r="A100" s="62">
        <v>93</v>
      </c>
      <c r="B100" s="72">
        <f t="shared" si="12"/>
        <v>1375000000</v>
      </c>
      <c r="C100" s="72">
        <f t="shared" si="9"/>
        <v>15625000</v>
      </c>
      <c r="D100" s="66">
        <f t="shared" si="11"/>
        <v>12375000</v>
      </c>
      <c r="E100" s="75">
        <f t="shared" si="10"/>
        <v>28000000</v>
      </c>
      <c r="F100" s="4"/>
    </row>
    <row r="101" spans="1:6" ht="15.75">
      <c r="A101" s="62">
        <v>94</v>
      </c>
      <c r="B101" s="72">
        <f t="shared" si="12"/>
        <v>1359375000</v>
      </c>
      <c r="C101" s="72">
        <f t="shared" si="9"/>
        <v>15625000</v>
      </c>
      <c r="D101" s="66">
        <f t="shared" si="11"/>
        <v>12234375</v>
      </c>
      <c r="E101" s="75">
        <f t="shared" si="10"/>
        <v>27859375</v>
      </c>
      <c r="F101" s="4"/>
    </row>
    <row r="102" spans="1:6" ht="15.75">
      <c r="A102" s="62">
        <v>95</v>
      </c>
      <c r="B102" s="72">
        <f t="shared" si="12"/>
        <v>1343750000</v>
      </c>
      <c r="C102" s="72">
        <f t="shared" si="9"/>
        <v>15625000</v>
      </c>
      <c r="D102" s="66">
        <f t="shared" si="11"/>
        <v>12093750</v>
      </c>
      <c r="E102" s="75">
        <f t="shared" si="10"/>
        <v>27718750</v>
      </c>
      <c r="F102" s="4"/>
    </row>
    <row r="103" spans="1:6" ht="15.75">
      <c r="A103" s="62">
        <v>96</v>
      </c>
      <c r="B103" s="72">
        <f t="shared" si="12"/>
        <v>1328125000</v>
      </c>
      <c r="C103" s="72">
        <f t="shared" si="9"/>
        <v>15625000</v>
      </c>
      <c r="D103" s="66">
        <f t="shared" si="11"/>
        <v>11953125</v>
      </c>
      <c r="E103" s="75">
        <f t="shared" si="10"/>
        <v>27578125</v>
      </c>
      <c r="F103" s="4"/>
    </row>
    <row r="104" spans="1:6" ht="15.75">
      <c r="A104" s="62">
        <v>97</v>
      </c>
      <c r="B104" s="72">
        <f t="shared" si="12"/>
        <v>1312500000</v>
      </c>
      <c r="C104" s="72">
        <f t="shared" si="9"/>
        <v>15625000</v>
      </c>
      <c r="D104" s="66">
        <f t="shared" si="11"/>
        <v>11812500</v>
      </c>
      <c r="E104" s="75">
        <f t="shared" si="10"/>
        <v>27437500</v>
      </c>
      <c r="F104" s="4"/>
    </row>
    <row r="105" spans="1:6" ht="15.75">
      <c r="A105" s="62">
        <v>98</v>
      </c>
      <c r="B105" s="72">
        <f t="shared" si="12"/>
        <v>1296875000</v>
      </c>
      <c r="C105" s="72">
        <f t="shared" si="9"/>
        <v>15625000</v>
      </c>
      <c r="D105" s="66">
        <f>IF(A105&lt;=$B$4,B105*$B$3/12,B105*$B$5/12)</f>
        <v>11671875</v>
      </c>
      <c r="E105" s="75">
        <f t="shared" si="10"/>
        <v>27296875</v>
      </c>
      <c r="F105" s="4"/>
    </row>
    <row r="106" spans="1:6" ht="15.75">
      <c r="A106" s="62">
        <v>99</v>
      </c>
      <c r="B106" s="72">
        <f t="shared" si="12"/>
        <v>1281250000</v>
      </c>
      <c r="C106" s="72">
        <f t="shared" si="9"/>
        <v>15625000</v>
      </c>
      <c r="D106" s="66">
        <f t="shared" si="11"/>
        <v>11531250</v>
      </c>
      <c r="E106" s="75">
        <f t="shared" si="10"/>
        <v>27156250</v>
      </c>
      <c r="F106" s="4"/>
    </row>
    <row r="107" spans="1:6" ht="15.75">
      <c r="A107" s="62">
        <v>100</v>
      </c>
      <c r="B107" s="72">
        <f t="shared" si="12"/>
        <v>1265625000</v>
      </c>
      <c r="C107" s="72">
        <f t="shared" si="9"/>
        <v>15625000</v>
      </c>
      <c r="D107" s="66">
        <f t="shared" si="11"/>
        <v>11390625</v>
      </c>
      <c r="E107" s="75">
        <f t="shared" si="10"/>
        <v>27015625</v>
      </c>
      <c r="F107" s="4"/>
    </row>
    <row r="108" spans="1:6" ht="15.75">
      <c r="A108" s="62">
        <v>101</v>
      </c>
      <c r="B108" s="72">
        <f t="shared" si="12"/>
        <v>1250000000</v>
      </c>
      <c r="C108" s="72">
        <f t="shared" si="9"/>
        <v>15625000</v>
      </c>
      <c r="D108" s="66">
        <f t="shared" si="11"/>
        <v>11250000</v>
      </c>
      <c r="E108" s="75">
        <f t="shared" si="10"/>
        <v>26875000</v>
      </c>
      <c r="F108" s="4"/>
    </row>
    <row r="109" spans="1:6" ht="15.75">
      <c r="A109" s="62">
        <v>102</v>
      </c>
      <c r="B109" s="72">
        <f t="shared" si="12"/>
        <v>1234375000</v>
      </c>
      <c r="C109" s="72">
        <f t="shared" ref="C109:C172" si="13">$B$44/(B$1-$B$4)</f>
        <v>15625000</v>
      </c>
      <c r="D109" s="66">
        <f t="shared" si="11"/>
        <v>11109375</v>
      </c>
      <c r="E109" s="75">
        <f t="shared" si="10"/>
        <v>26734375</v>
      </c>
      <c r="F109" s="4"/>
    </row>
    <row r="110" spans="1:6" ht="15.75">
      <c r="A110" s="62">
        <v>103</v>
      </c>
      <c r="B110" s="72">
        <f t="shared" si="12"/>
        <v>1218750000</v>
      </c>
      <c r="C110" s="72">
        <f t="shared" si="13"/>
        <v>15625000</v>
      </c>
      <c r="D110" s="66">
        <f t="shared" si="11"/>
        <v>10968750</v>
      </c>
      <c r="E110" s="75">
        <f t="shared" si="10"/>
        <v>26593750</v>
      </c>
      <c r="F110" s="4"/>
    </row>
    <row r="111" spans="1:6" ht="15.75">
      <c r="A111" s="62">
        <v>104</v>
      </c>
      <c r="B111" s="72">
        <f t="shared" si="12"/>
        <v>1203125000</v>
      </c>
      <c r="C111" s="72">
        <f t="shared" si="13"/>
        <v>15625000</v>
      </c>
      <c r="D111" s="66">
        <f t="shared" si="11"/>
        <v>10828125</v>
      </c>
      <c r="E111" s="75">
        <f t="shared" si="10"/>
        <v>26453125</v>
      </c>
      <c r="F111" s="4"/>
    </row>
    <row r="112" spans="1:6" ht="15.75">
      <c r="A112" s="62">
        <v>105</v>
      </c>
      <c r="B112" s="72">
        <f t="shared" si="12"/>
        <v>1187500000</v>
      </c>
      <c r="C112" s="72">
        <f t="shared" si="13"/>
        <v>15625000</v>
      </c>
      <c r="D112" s="66">
        <f t="shared" si="11"/>
        <v>10687500</v>
      </c>
      <c r="E112" s="75">
        <f t="shared" si="10"/>
        <v>26312500</v>
      </c>
      <c r="F112" s="4"/>
    </row>
    <row r="113" spans="1:6" ht="15.75">
      <c r="A113" s="62">
        <v>106</v>
      </c>
      <c r="B113" s="72">
        <f t="shared" si="12"/>
        <v>1171875000</v>
      </c>
      <c r="C113" s="72">
        <f t="shared" si="13"/>
        <v>15625000</v>
      </c>
      <c r="D113" s="66">
        <f t="shared" si="11"/>
        <v>10546875</v>
      </c>
      <c r="E113" s="75">
        <f t="shared" si="10"/>
        <v>26171875</v>
      </c>
      <c r="F113" s="4"/>
    </row>
    <row r="114" spans="1:6" ht="15.75">
      <c r="A114" s="62">
        <v>107</v>
      </c>
      <c r="B114" s="72">
        <f t="shared" si="12"/>
        <v>1156250000</v>
      </c>
      <c r="C114" s="72">
        <f t="shared" si="13"/>
        <v>15625000</v>
      </c>
      <c r="D114" s="66">
        <f t="shared" si="11"/>
        <v>10406250</v>
      </c>
      <c r="E114" s="75">
        <f t="shared" si="10"/>
        <v>26031250</v>
      </c>
      <c r="F114" s="4"/>
    </row>
    <row r="115" spans="1:6" ht="15.75">
      <c r="A115" s="62">
        <v>108</v>
      </c>
      <c r="B115" s="72">
        <f t="shared" si="12"/>
        <v>1140625000</v>
      </c>
      <c r="C115" s="72">
        <f t="shared" si="13"/>
        <v>15625000</v>
      </c>
      <c r="D115" s="66">
        <f t="shared" si="11"/>
        <v>10265625</v>
      </c>
      <c r="E115" s="75">
        <f t="shared" si="10"/>
        <v>25890625</v>
      </c>
      <c r="F115" s="4"/>
    </row>
    <row r="116" spans="1:6" ht="15.75">
      <c r="A116" s="62">
        <v>109</v>
      </c>
      <c r="B116" s="72">
        <f t="shared" si="12"/>
        <v>1125000000</v>
      </c>
      <c r="C116" s="72">
        <f t="shared" si="13"/>
        <v>15625000</v>
      </c>
      <c r="D116" s="66">
        <f t="shared" si="11"/>
        <v>10125000</v>
      </c>
      <c r="E116" s="75">
        <f t="shared" si="10"/>
        <v>25750000</v>
      </c>
      <c r="F116" s="4"/>
    </row>
    <row r="117" spans="1:6" ht="15.75">
      <c r="A117" s="62">
        <v>110</v>
      </c>
      <c r="B117" s="72">
        <f t="shared" si="12"/>
        <v>1109375000</v>
      </c>
      <c r="C117" s="72">
        <f t="shared" si="13"/>
        <v>15625000</v>
      </c>
      <c r="D117" s="66">
        <f t="shared" si="11"/>
        <v>9984375</v>
      </c>
      <c r="E117" s="75">
        <f t="shared" si="10"/>
        <v>25609375</v>
      </c>
      <c r="F117" s="4"/>
    </row>
    <row r="118" spans="1:6" ht="15.75">
      <c r="A118" s="62">
        <v>111</v>
      </c>
      <c r="B118" s="72">
        <f t="shared" si="12"/>
        <v>1093750000</v>
      </c>
      <c r="C118" s="72">
        <f t="shared" si="13"/>
        <v>15625000</v>
      </c>
      <c r="D118" s="66">
        <f t="shared" si="11"/>
        <v>9843750</v>
      </c>
      <c r="E118" s="75">
        <f t="shared" si="10"/>
        <v>25468750</v>
      </c>
      <c r="F118" s="4"/>
    </row>
    <row r="119" spans="1:6" ht="15.75">
      <c r="A119" s="62">
        <v>112</v>
      </c>
      <c r="B119" s="72">
        <f t="shared" si="12"/>
        <v>1078125000</v>
      </c>
      <c r="C119" s="72">
        <f t="shared" si="13"/>
        <v>15625000</v>
      </c>
      <c r="D119" s="66">
        <f t="shared" si="11"/>
        <v>9703125</v>
      </c>
      <c r="E119" s="75">
        <f t="shared" si="10"/>
        <v>25328125</v>
      </c>
      <c r="F119" s="4"/>
    </row>
    <row r="120" spans="1:6" ht="15.75">
      <c r="A120" s="62">
        <v>113</v>
      </c>
      <c r="B120" s="72">
        <f t="shared" si="12"/>
        <v>1062500000</v>
      </c>
      <c r="C120" s="72">
        <f t="shared" si="13"/>
        <v>15625000</v>
      </c>
      <c r="D120" s="66">
        <f t="shared" si="11"/>
        <v>9562500</v>
      </c>
      <c r="E120" s="75">
        <f t="shared" si="10"/>
        <v>25187500</v>
      </c>
      <c r="F120" s="4"/>
    </row>
    <row r="121" spans="1:6" ht="15.75">
      <c r="A121" s="62">
        <v>114</v>
      </c>
      <c r="B121" s="72">
        <f t="shared" si="12"/>
        <v>1046875000</v>
      </c>
      <c r="C121" s="72">
        <f t="shared" si="13"/>
        <v>15625000</v>
      </c>
      <c r="D121" s="66">
        <f t="shared" si="11"/>
        <v>9421875</v>
      </c>
      <c r="E121" s="75">
        <f t="shared" si="10"/>
        <v>25046875</v>
      </c>
      <c r="F121" s="4"/>
    </row>
    <row r="122" spans="1:6" ht="15.75">
      <c r="A122" s="62">
        <v>115</v>
      </c>
      <c r="B122" s="72">
        <f t="shared" si="12"/>
        <v>1031250000</v>
      </c>
      <c r="C122" s="72">
        <f t="shared" si="13"/>
        <v>15625000</v>
      </c>
      <c r="D122" s="66">
        <f t="shared" si="11"/>
        <v>9281250</v>
      </c>
      <c r="E122" s="75">
        <f t="shared" si="10"/>
        <v>24906250</v>
      </c>
      <c r="F122" s="4"/>
    </row>
    <row r="123" spans="1:6" ht="15.75">
      <c r="A123" s="62">
        <v>116</v>
      </c>
      <c r="B123" s="72">
        <f t="shared" si="12"/>
        <v>1015625000</v>
      </c>
      <c r="C123" s="72">
        <f t="shared" si="13"/>
        <v>15625000</v>
      </c>
      <c r="D123" s="66">
        <f t="shared" si="11"/>
        <v>9140625</v>
      </c>
      <c r="E123" s="75">
        <f t="shared" si="10"/>
        <v>24765625</v>
      </c>
      <c r="F123" s="4"/>
    </row>
    <row r="124" spans="1:6" ht="15.75">
      <c r="A124" s="62">
        <v>117</v>
      </c>
      <c r="B124" s="72">
        <f t="shared" si="12"/>
        <v>1000000000</v>
      </c>
      <c r="C124" s="72">
        <f t="shared" si="13"/>
        <v>15625000</v>
      </c>
      <c r="D124" s="66">
        <f t="shared" si="11"/>
        <v>9000000</v>
      </c>
      <c r="E124" s="75">
        <f t="shared" si="10"/>
        <v>24625000</v>
      </c>
      <c r="F124" s="4"/>
    </row>
    <row r="125" spans="1:6" ht="15.75">
      <c r="A125" s="62">
        <v>118</v>
      </c>
      <c r="B125" s="72">
        <f t="shared" si="12"/>
        <v>984375000</v>
      </c>
      <c r="C125" s="72">
        <f t="shared" si="13"/>
        <v>15625000</v>
      </c>
      <c r="D125" s="66">
        <f t="shared" si="11"/>
        <v>8859375</v>
      </c>
      <c r="E125" s="75">
        <f t="shared" si="10"/>
        <v>24484375</v>
      </c>
      <c r="F125" s="4"/>
    </row>
    <row r="126" spans="1:6" ht="15.75">
      <c r="A126" s="62">
        <v>119</v>
      </c>
      <c r="B126" s="72">
        <f t="shared" si="12"/>
        <v>968750000</v>
      </c>
      <c r="C126" s="72">
        <f t="shared" si="13"/>
        <v>15625000</v>
      </c>
      <c r="D126" s="66">
        <f t="shared" si="11"/>
        <v>8718750</v>
      </c>
      <c r="E126" s="75">
        <f t="shared" si="10"/>
        <v>24343750</v>
      </c>
      <c r="F126" s="4"/>
    </row>
    <row r="127" spans="1:6" ht="15.75">
      <c r="A127" s="62">
        <v>120</v>
      </c>
      <c r="B127" s="72">
        <f t="shared" si="12"/>
        <v>953125000</v>
      </c>
      <c r="C127" s="72">
        <f t="shared" si="13"/>
        <v>15625000</v>
      </c>
      <c r="D127" s="66">
        <f t="shared" si="11"/>
        <v>8578125</v>
      </c>
      <c r="E127" s="75">
        <f t="shared" si="10"/>
        <v>24203125</v>
      </c>
      <c r="F127" s="4"/>
    </row>
    <row r="128" spans="1:6" ht="15.75">
      <c r="A128" s="62">
        <v>121</v>
      </c>
      <c r="B128" s="72">
        <f t="shared" si="12"/>
        <v>937500000</v>
      </c>
      <c r="C128" s="72">
        <f t="shared" si="13"/>
        <v>15625000</v>
      </c>
      <c r="D128" s="66">
        <f t="shared" si="11"/>
        <v>8437500</v>
      </c>
      <c r="E128" s="75">
        <f t="shared" si="10"/>
        <v>24062500</v>
      </c>
      <c r="F128" s="4"/>
    </row>
    <row r="129" spans="1:6" ht="15.75">
      <c r="A129" s="62">
        <v>122</v>
      </c>
      <c r="B129" s="72">
        <f t="shared" si="12"/>
        <v>921875000</v>
      </c>
      <c r="C129" s="72">
        <f t="shared" si="13"/>
        <v>15625000</v>
      </c>
      <c r="D129" s="66">
        <f t="shared" si="11"/>
        <v>8296875</v>
      </c>
      <c r="E129" s="75">
        <f t="shared" si="10"/>
        <v>23921875</v>
      </c>
      <c r="F129" s="4"/>
    </row>
    <row r="130" spans="1:6" ht="15.75">
      <c r="A130" s="62">
        <v>123</v>
      </c>
      <c r="B130" s="72">
        <f t="shared" si="12"/>
        <v>906250000</v>
      </c>
      <c r="C130" s="72">
        <f t="shared" si="13"/>
        <v>15625000</v>
      </c>
      <c r="D130" s="66">
        <f t="shared" si="11"/>
        <v>8156250</v>
      </c>
      <c r="E130" s="75">
        <f t="shared" si="10"/>
        <v>23781250</v>
      </c>
      <c r="F130" s="4"/>
    </row>
    <row r="131" spans="1:6" ht="15.75">
      <c r="A131" s="62">
        <v>124</v>
      </c>
      <c r="B131" s="72">
        <f t="shared" si="12"/>
        <v>890625000</v>
      </c>
      <c r="C131" s="72">
        <f t="shared" si="13"/>
        <v>15625000</v>
      </c>
      <c r="D131" s="66">
        <f t="shared" si="11"/>
        <v>8015625</v>
      </c>
      <c r="E131" s="75">
        <f t="shared" si="10"/>
        <v>23640625</v>
      </c>
      <c r="F131" s="4"/>
    </row>
    <row r="132" spans="1:6" ht="15.75">
      <c r="A132" s="62">
        <v>125</v>
      </c>
      <c r="B132" s="72">
        <f t="shared" si="12"/>
        <v>875000000</v>
      </c>
      <c r="C132" s="72">
        <f t="shared" si="13"/>
        <v>15625000</v>
      </c>
      <c r="D132" s="66">
        <f t="shared" si="11"/>
        <v>7875000</v>
      </c>
      <c r="E132" s="75">
        <f t="shared" si="10"/>
        <v>23500000</v>
      </c>
      <c r="F132" s="4"/>
    </row>
    <row r="133" spans="1:6" ht="15.75">
      <c r="A133" s="62">
        <v>126</v>
      </c>
      <c r="B133" s="72">
        <f t="shared" si="12"/>
        <v>859375000</v>
      </c>
      <c r="C133" s="72">
        <f t="shared" si="13"/>
        <v>15625000</v>
      </c>
      <c r="D133" s="66">
        <f t="shared" si="11"/>
        <v>7734375</v>
      </c>
      <c r="E133" s="75">
        <f t="shared" si="10"/>
        <v>23359375</v>
      </c>
      <c r="F133" s="4"/>
    </row>
    <row r="134" spans="1:6" ht="15.75">
      <c r="A134" s="62">
        <v>127</v>
      </c>
      <c r="B134" s="72">
        <f t="shared" si="12"/>
        <v>843750000</v>
      </c>
      <c r="C134" s="72">
        <f t="shared" si="13"/>
        <v>15625000</v>
      </c>
      <c r="D134" s="66">
        <f t="shared" si="11"/>
        <v>7593750</v>
      </c>
      <c r="E134" s="75">
        <f t="shared" si="10"/>
        <v>23218750</v>
      </c>
      <c r="F134" s="4"/>
    </row>
    <row r="135" spans="1:6" ht="15.75">
      <c r="A135" s="62">
        <v>128</v>
      </c>
      <c r="B135" s="72">
        <f t="shared" si="12"/>
        <v>828125000</v>
      </c>
      <c r="C135" s="72">
        <f t="shared" si="13"/>
        <v>15625000</v>
      </c>
      <c r="D135" s="66">
        <f t="shared" si="11"/>
        <v>7453125</v>
      </c>
      <c r="E135" s="75">
        <f t="shared" si="10"/>
        <v>23078125</v>
      </c>
      <c r="F135" s="4"/>
    </row>
    <row r="136" spans="1:6" ht="15.75">
      <c r="A136" s="62">
        <v>129</v>
      </c>
      <c r="B136" s="72">
        <f t="shared" si="12"/>
        <v>812500000</v>
      </c>
      <c r="C136" s="72">
        <f t="shared" si="13"/>
        <v>15625000</v>
      </c>
      <c r="D136" s="66">
        <f t="shared" si="11"/>
        <v>7312500</v>
      </c>
      <c r="E136" s="75">
        <f t="shared" si="10"/>
        <v>22937500</v>
      </c>
      <c r="F136" s="4"/>
    </row>
    <row r="137" spans="1:6" ht="15.75">
      <c r="A137" s="62">
        <v>130</v>
      </c>
      <c r="B137" s="72">
        <f t="shared" si="12"/>
        <v>796875000</v>
      </c>
      <c r="C137" s="72">
        <f t="shared" si="13"/>
        <v>15625000</v>
      </c>
      <c r="D137" s="66">
        <f t="shared" si="11"/>
        <v>7171875</v>
      </c>
      <c r="E137" s="75">
        <f t="shared" si="10"/>
        <v>22796875</v>
      </c>
      <c r="F137" s="4"/>
    </row>
    <row r="138" spans="1:6" ht="15.75">
      <c r="A138" s="62">
        <v>131</v>
      </c>
      <c r="B138" s="72">
        <f t="shared" si="12"/>
        <v>781250000</v>
      </c>
      <c r="C138" s="72">
        <f t="shared" si="13"/>
        <v>15625000</v>
      </c>
      <c r="D138" s="66">
        <f t="shared" si="11"/>
        <v>7031250</v>
      </c>
      <c r="E138" s="75">
        <f t="shared" si="10"/>
        <v>22656250</v>
      </c>
      <c r="F138" s="4"/>
    </row>
    <row r="139" spans="1:6" ht="15.75">
      <c r="A139" s="62">
        <v>132</v>
      </c>
      <c r="B139" s="72">
        <f t="shared" si="12"/>
        <v>765625000</v>
      </c>
      <c r="C139" s="72">
        <f t="shared" si="13"/>
        <v>15625000</v>
      </c>
      <c r="D139" s="66">
        <f t="shared" si="11"/>
        <v>6890625</v>
      </c>
      <c r="E139" s="75">
        <f t="shared" si="10"/>
        <v>22515625</v>
      </c>
      <c r="F139" s="4"/>
    </row>
    <row r="140" spans="1:6" ht="15.75">
      <c r="A140" s="62">
        <v>133</v>
      </c>
      <c r="B140" s="72">
        <f t="shared" si="12"/>
        <v>750000000</v>
      </c>
      <c r="C140" s="72">
        <f t="shared" si="13"/>
        <v>15625000</v>
      </c>
      <c r="D140" s="66">
        <f t="shared" si="11"/>
        <v>6750000</v>
      </c>
      <c r="E140" s="75">
        <f t="shared" si="10"/>
        <v>22375000</v>
      </c>
      <c r="F140" s="4"/>
    </row>
    <row r="141" spans="1:6" ht="15.75">
      <c r="A141" s="62">
        <v>134</v>
      </c>
      <c r="B141" s="72">
        <f t="shared" si="12"/>
        <v>734375000</v>
      </c>
      <c r="C141" s="72">
        <f t="shared" si="13"/>
        <v>15625000</v>
      </c>
      <c r="D141" s="66">
        <f t="shared" si="11"/>
        <v>6609375</v>
      </c>
      <c r="E141" s="75">
        <f t="shared" ref="E141:E187" si="14">SUM(C141+D141)</f>
        <v>22234375</v>
      </c>
      <c r="F141" s="4"/>
    </row>
    <row r="142" spans="1:6" ht="15.75">
      <c r="A142" s="62">
        <v>135</v>
      </c>
      <c r="B142" s="72">
        <f t="shared" si="12"/>
        <v>718750000</v>
      </c>
      <c r="C142" s="72">
        <f t="shared" si="13"/>
        <v>15625000</v>
      </c>
      <c r="D142" s="66">
        <f t="shared" si="11"/>
        <v>6468750</v>
      </c>
      <c r="E142" s="75">
        <f t="shared" si="14"/>
        <v>22093750</v>
      </c>
      <c r="F142" s="4"/>
    </row>
    <row r="143" spans="1:6" ht="15.75">
      <c r="A143" s="62">
        <v>136</v>
      </c>
      <c r="B143" s="72">
        <f t="shared" si="12"/>
        <v>703125000</v>
      </c>
      <c r="C143" s="72">
        <f t="shared" si="13"/>
        <v>15625000</v>
      </c>
      <c r="D143" s="66">
        <f t="shared" si="11"/>
        <v>6328125</v>
      </c>
      <c r="E143" s="75">
        <f t="shared" si="14"/>
        <v>21953125</v>
      </c>
      <c r="F143" s="4"/>
    </row>
    <row r="144" spans="1:6" ht="15.75">
      <c r="A144" s="62">
        <v>137</v>
      </c>
      <c r="B144" s="72">
        <f t="shared" si="12"/>
        <v>687500000</v>
      </c>
      <c r="C144" s="72">
        <f t="shared" si="13"/>
        <v>15625000</v>
      </c>
      <c r="D144" s="66">
        <f t="shared" si="11"/>
        <v>6187500</v>
      </c>
      <c r="E144" s="75">
        <f t="shared" si="14"/>
        <v>21812500</v>
      </c>
      <c r="F144" s="4"/>
    </row>
    <row r="145" spans="1:6" ht="15.75">
      <c r="A145" s="62">
        <v>138</v>
      </c>
      <c r="B145" s="72">
        <f t="shared" si="12"/>
        <v>671875000</v>
      </c>
      <c r="C145" s="72">
        <f t="shared" si="13"/>
        <v>15625000</v>
      </c>
      <c r="D145" s="66">
        <f t="shared" si="11"/>
        <v>6046875</v>
      </c>
      <c r="E145" s="75">
        <f t="shared" si="14"/>
        <v>21671875</v>
      </c>
      <c r="F145" s="4"/>
    </row>
    <row r="146" spans="1:6" ht="15.75">
      <c r="A146" s="62">
        <v>139</v>
      </c>
      <c r="B146" s="72">
        <f t="shared" si="12"/>
        <v>656250000</v>
      </c>
      <c r="C146" s="72">
        <f t="shared" si="13"/>
        <v>15625000</v>
      </c>
      <c r="D146" s="66">
        <f t="shared" ref="D146:D187" si="15">IF(A146&lt;=$B$4,B146*$B$3/12,B146*$B$5/12)</f>
        <v>5906250</v>
      </c>
      <c r="E146" s="75">
        <f t="shared" si="14"/>
        <v>21531250</v>
      </c>
      <c r="F146" s="4"/>
    </row>
    <row r="147" spans="1:6" ht="15.75">
      <c r="A147" s="62">
        <v>140</v>
      </c>
      <c r="B147" s="72">
        <f t="shared" si="12"/>
        <v>640625000</v>
      </c>
      <c r="C147" s="72">
        <f t="shared" si="13"/>
        <v>15625000</v>
      </c>
      <c r="D147" s="66">
        <f t="shared" si="15"/>
        <v>5765625</v>
      </c>
      <c r="E147" s="75">
        <f t="shared" si="14"/>
        <v>21390625</v>
      </c>
      <c r="F147" s="4"/>
    </row>
    <row r="148" spans="1:6" ht="15.75">
      <c r="A148" s="62">
        <v>141</v>
      </c>
      <c r="B148" s="72">
        <f t="shared" si="12"/>
        <v>625000000</v>
      </c>
      <c r="C148" s="72">
        <f t="shared" si="13"/>
        <v>15625000</v>
      </c>
      <c r="D148" s="66">
        <f t="shared" si="15"/>
        <v>5625000</v>
      </c>
      <c r="E148" s="75">
        <f t="shared" si="14"/>
        <v>21250000</v>
      </c>
      <c r="F148" s="4"/>
    </row>
    <row r="149" spans="1:6" ht="15.75">
      <c r="A149" s="62">
        <v>142</v>
      </c>
      <c r="B149" s="72">
        <f t="shared" si="12"/>
        <v>609375000</v>
      </c>
      <c r="C149" s="72">
        <f t="shared" si="13"/>
        <v>15625000</v>
      </c>
      <c r="D149" s="66">
        <f t="shared" si="15"/>
        <v>5484375</v>
      </c>
      <c r="E149" s="75">
        <f t="shared" si="14"/>
        <v>21109375</v>
      </c>
      <c r="F149" s="4"/>
    </row>
    <row r="150" spans="1:6" ht="15.75">
      <c r="A150" s="62">
        <v>143</v>
      </c>
      <c r="B150" s="72">
        <f t="shared" si="12"/>
        <v>593750000</v>
      </c>
      <c r="C150" s="72">
        <f t="shared" si="13"/>
        <v>15625000</v>
      </c>
      <c r="D150" s="66">
        <f t="shared" si="15"/>
        <v>5343750</v>
      </c>
      <c r="E150" s="75">
        <f t="shared" si="14"/>
        <v>20968750</v>
      </c>
      <c r="F150" s="4"/>
    </row>
    <row r="151" spans="1:6" ht="15.75">
      <c r="A151" s="62">
        <v>144</v>
      </c>
      <c r="B151" s="72">
        <f t="shared" si="12"/>
        <v>578125000</v>
      </c>
      <c r="C151" s="72">
        <f t="shared" si="13"/>
        <v>15625000</v>
      </c>
      <c r="D151" s="66">
        <f t="shared" si="15"/>
        <v>5203125</v>
      </c>
      <c r="E151" s="75">
        <f t="shared" si="14"/>
        <v>20828125</v>
      </c>
      <c r="F151" s="4"/>
    </row>
    <row r="152" spans="1:6" ht="15.75">
      <c r="A152" s="62">
        <v>145</v>
      </c>
      <c r="B152" s="72">
        <f t="shared" si="12"/>
        <v>562500000</v>
      </c>
      <c r="C152" s="72">
        <f t="shared" si="13"/>
        <v>15625000</v>
      </c>
      <c r="D152" s="66">
        <f t="shared" si="15"/>
        <v>5062500</v>
      </c>
      <c r="E152" s="75">
        <f t="shared" si="14"/>
        <v>20687500</v>
      </c>
      <c r="F152" s="4"/>
    </row>
    <row r="153" spans="1:6" ht="15.75">
      <c r="A153" s="62">
        <v>146</v>
      </c>
      <c r="B153" s="72">
        <f t="shared" si="12"/>
        <v>546875000</v>
      </c>
      <c r="C153" s="72">
        <f t="shared" si="13"/>
        <v>15625000</v>
      </c>
      <c r="D153" s="66">
        <f t="shared" si="15"/>
        <v>4921875</v>
      </c>
      <c r="E153" s="75">
        <f t="shared" si="14"/>
        <v>20546875</v>
      </c>
      <c r="F153" s="4"/>
    </row>
    <row r="154" spans="1:6" ht="15.75">
      <c r="A154" s="62">
        <v>147</v>
      </c>
      <c r="B154" s="72">
        <f t="shared" si="12"/>
        <v>531250000</v>
      </c>
      <c r="C154" s="72">
        <f t="shared" si="13"/>
        <v>15625000</v>
      </c>
      <c r="D154" s="66">
        <f t="shared" si="15"/>
        <v>4781250</v>
      </c>
      <c r="E154" s="75">
        <f t="shared" si="14"/>
        <v>20406250</v>
      </c>
      <c r="F154" s="4"/>
    </row>
    <row r="155" spans="1:6" ht="15.75">
      <c r="A155" s="62">
        <v>148</v>
      </c>
      <c r="B155" s="72">
        <f t="shared" si="12"/>
        <v>515625000</v>
      </c>
      <c r="C155" s="72">
        <f t="shared" si="13"/>
        <v>15625000</v>
      </c>
      <c r="D155" s="66">
        <f t="shared" si="15"/>
        <v>4640625</v>
      </c>
      <c r="E155" s="75">
        <f t="shared" si="14"/>
        <v>20265625</v>
      </c>
      <c r="F155" s="4"/>
    </row>
    <row r="156" spans="1:6" ht="15.75">
      <c r="A156" s="62">
        <v>149</v>
      </c>
      <c r="B156" s="72">
        <f t="shared" si="12"/>
        <v>500000000</v>
      </c>
      <c r="C156" s="72">
        <f t="shared" si="13"/>
        <v>15625000</v>
      </c>
      <c r="D156" s="66">
        <f t="shared" si="15"/>
        <v>4500000</v>
      </c>
      <c r="E156" s="75">
        <f t="shared" si="14"/>
        <v>20125000</v>
      </c>
      <c r="F156" s="4"/>
    </row>
    <row r="157" spans="1:6" ht="15.75">
      <c r="A157" s="62">
        <v>150</v>
      </c>
      <c r="B157" s="72">
        <f t="shared" si="12"/>
        <v>484375000</v>
      </c>
      <c r="C157" s="72">
        <f t="shared" si="13"/>
        <v>15625000</v>
      </c>
      <c r="D157" s="66">
        <f t="shared" si="15"/>
        <v>4359375</v>
      </c>
      <c r="E157" s="75">
        <f t="shared" si="14"/>
        <v>19984375</v>
      </c>
      <c r="F157" s="4"/>
    </row>
    <row r="158" spans="1:6" ht="15.75">
      <c r="A158" s="62">
        <v>151</v>
      </c>
      <c r="B158" s="72">
        <f t="shared" si="12"/>
        <v>468750000</v>
      </c>
      <c r="C158" s="72">
        <f t="shared" si="13"/>
        <v>15625000</v>
      </c>
      <c r="D158" s="66">
        <f t="shared" si="15"/>
        <v>4218750</v>
      </c>
      <c r="E158" s="75">
        <f t="shared" si="14"/>
        <v>19843750</v>
      </c>
      <c r="F158" s="4"/>
    </row>
    <row r="159" spans="1:6" ht="15.75">
      <c r="A159" s="62">
        <v>152</v>
      </c>
      <c r="B159" s="72">
        <f t="shared" si="12"/>
        <v>453125000</v>
      </c>
      <c r="C159" s="72">
        <f t="shared" si="13"/>
        <v>15625000</v>
      </c>
      <c r="D159" s="66">
        <f t="shared" si="15"/>
        <v>4078125</v>
      </c>
      <c r="E159" s="75">
        <f t="shared" si="14"/>
        <v>19703125</v>
      </c>
      <c r="F159" s="4"/>
    </row>
    <row r="160" spans="1:6" ht="15.75">
      <c r="A160" s="62">
        <v>153</v>
      </c>
      <c r="B160" s="72">
        <f t="shared" ref="B160:B187" si="16">B159-C159</f>
        <v>437500000</v>
      </c>
      <c r="C160" s="72">
        <f t="shared" si="13"/>
        <v>15625000</v>
      </c>
      <c r="D160" s="66">
        <f t="shared" si="15"/>
        <v>3937500</v>
      </c>
      <c r="E160" s="75">
        <f t="shared" si="14"/>
        <v>19562500</v>
      </c>
      <c r="F160" s="4"/>
    </row>
    <row r="161" spans="1:6" ht="15.75">
      <c r="A161" s="62">
        <v>154</v>
      </c>
      <c r="B161" s="72">
        <f t="shared" si="16"/>
        <v>421875000</v>
      </c>
      <c r="C161" s="72">
        <f t="shared" si="13"/>
        <v>15625000</v>
      </c>
      <c r="D161" s="66">
        <f t="shared" si="15"/>
        <v>3796875</v>
      </c>
      <c r="E161" s="75">
        <f t="shared" si="14"/>
        <v>19421875</v>
      </c>
      <c r="F161" s="4"/>
    </row>
    <row r="162" spans="1:6" ht="15.75">
      <c r="A162" s="62">
        <v>155</v>
      </c>
      <c r="B162" s="72">
        <f t="shared" si="16"/>
        <v>406250000</v>
      </c>
      <c r="C162" s="72">
        <f t="shared" si="13"/>
        <v>15625000</v>
      </c>
      <c r="D162" s="66">
        <f t="shared" si="15"/>
        <v>3656250</v>
      </c>
      <c r="E162" s="75">
        <f t="shared" si="14"/>
        <v>19281250</v>
      </c>
      <c r="F162" s="4"/>
    </row>
    <row r="163" spans="1:6" ht="15.75">
      <c r="A163" s="62">
        <v>156</v>
      </c>
      <c r="B163" s="72">
        <f t="shared" si="16"/>
        <v>390625000</v>
      </c>
      <c r="C163" s="72">
        <f t="shared" si="13"/>
        <v>15625000</v>
      </c>
      <c r="D163" s="66">
        <f t="shared" si="15"/>
        <v>3515625</v>
      </c>
      <c r="E163" s="75">
        <f t="shared" si="14"/>
        <v>19140625</v>
      </c>
      <c r="F163" s="4"/>
    </row>
    <row r="164" spans="1:6" ht="15.75">
      <c r="A164" s="62">
        <v>157</v>
      </c>
      <c r="B164" s="72">
        <f t="shared" si="16"/>
        <v>375000000</v>
      </c>
      <c r="C164" s="72">
        <f t="shared" si="13"/>
        <v>15625000</v>
      </c>
      <c r="D164" s="66">
        <f t="shared" si="15"/>
        <v>3375000</v>
      </c>
      <c r="E164" s="75">
        <f t="shared" si="14"/>
        <v>19000000</v>
      </c>
      <c r="F164" s="4"/>
    </row>
    <row r="165" spans="1:6" ht="15.75">
      <c r="A165" s="62">
        <v>158</v>
      </c>
      <c r="B165" s="72">
        <f t="shared" si="16"/>
        <v>359375000</v>
      </c>
      <c r="C165" s="72">
        <f t="shared" si="13"/>
        <v>15625000</v>
      </c>
      <c r="D165" s="66">
        <f t="shared" si="15"/>
        <v>3234375</v>
      </c>
      <c r="E165" s="75">
        <f t="shared" si="14"/>
        <v>18859375</v>
      </c>
      <c r="F165" s="4"/>
    </row>
    <row r="166" spans="1:6" ht="15.75">
      <c r="A166" s="62">
        <v>159</v>
      </c>
      <c r="B166" s="72">
        <f t="shared" si="16"/>
        <v>343750000</v>
      </c>
      <c r="C166" s="72">
        <f t="shared" si="13"/>
        <v>15625000</v>
      </c>
      <c r="D166" s="66">
        <f t="shared" si="15"/>
        <v>3093750</v>
      </c>
      <c r="E166" s="75">
        <f t="shared" si="14"/>
        <v>18718750</v>
      </c>
      <c r="F166" s="4"/>
    </row>
    <row r="167" spans="1:6" ht="15.75">
      <c r="A167" s="62">
        <v>160</v>
      </c>
      <c r="B167" s="72">
        <f t="shared" si="16"/>
        <v>328125000</v>
      </c>
      <c r="C167" s="72">
        <f t="shared" si="13"/>
        <v>15625000</v>
      </c>
      <c r="D167" s="66">
        <f t="shared" si="15"/>
        <v>2953125</v>
      </c>
      <c r="E167" s="75">
        <f t="shared" si="14"/>
        <v>18578125</v>
      </c>
      <c r="F167" s="4"/>
    </row>
    <row r="168" spans="1:6" ht="15.75">
      <c r="A168" s="62">
        <v>161</v>
      </c>
      <c r="B168" s="72">
        <f t="shared" si="16"/>
        <v>312500000</v>
      </c>
      <c r="C168" s="72">
        <f t="shared" si="13"/>
        <v>15625000</v>
      </c>
      <c r="D168" s="66">
        <f t="shared" si="15"/>
        <v>2812500</v>
      </c>
      <c r="E168" s="75">
        <f t="shared" si="14"/>
        <v>18437500</v>
      </c>
      <c r="F168" s="4"/>
    </row>
    <row r="169" spans="1:6" ht="15.75">
      <c r="A169" s="62">
        <v>162</v>
      </c>
      <c r="B169" s="72">
        <f t="shared" si="16"/>
        <v>296875000</v>
      </c>
      <c r="C169" s="72">
        <f t="shared" si="13"/>
        <v>15625000</v>
      </c>
      <c r="D169" s="66">
        <f t="shared" si="15"/>
        <v>2671875</v>
      </c>
      <c r="E169" s="75">
        <f t="shared" si="14"/>
        <v>18296875</v>
      </c>
      <c r="F169" s="4"/>
    </row>
    <row r="170" spans="1:6" ht="15.75">
      <c r="A170" s="62">
        <v>163</v>
      </c>
      <c r="B170" s="72">
        <f t="shared" si="16"/>
        <v>281250000</v>
      </c>
      <c r="C170" s="72">
        <f t="shared" si="13"/>
        <v>15625000</v>
      </c>
      <c r="D170" s="66">
        <f t="shared" si="15"/>
        <v>2531250</v>
      </c>
      <c r="E170" s="75">
        <f t="shared" si="14"/>
        <v>18156250</v>
      </c>
      <c r="F170" s="4"/>
    </row>
    <row r="171" spans="1:6" ht="15.75">
      <c r="A171" s="62">
        <v>164</v>
      </c>
      <c r="B171" s="72">
        <f t="shared" si="16"/>
        <v>265625000</v>
      </c>
      <c r="C171" s="72">
        <f t="shared" si="13"/>
        <v>15625000</v>
      </c>
      <c r="D171" s="66">
        <f t="shared" si="15"/>
        <v>2390625</v>
      </c>
      <c r="E171" s="75">
        <f t="shared" si="14"/>
        <v>18015625</v>
      </c>
      <c r="F171" s="4"/>
    </row>
    <row r="172" spans="1:6" ht="15.75">
      <c r="A172" s="62">
        <v>165</v>
      </c>
      <c r="B172" s="72">
        <f t="shared" si="16"/>
        <v>250000000</v>
      </c>
      <c r="C172" s="72">
        <f t="shared" si="13"/>
        <v>15625000</v>
      </c>
      <c r="D172" s="66">
        <f t="shared" si="15"/>
        <v>2250000</v>
      </c>
      <c r="E172" s="75">
        <f t="shared" si="14"/>
        <v>17875000</v>
      </c>
      <c r="F172" s="4"/>
    </row>
    <row r="173" spans="1:6" ht="15.75">
      <c r="A173" s="62">
        <v>166</v>
      </c>
      <c r="B173" s="72">
        <f t="shared" si="16"/>
        <v>234375000</v>
      </c>
      <c r="C173" s="72">
        <f t="shared" ref="C173:C187" si="17">$B$44/(B$1-$B$4)</f>
        <v>15625000</v>
      </c>
      <c r="D173" s="66">
        <f t="shared" si="15"/>
        <v>2109375</v>
      </c>
      <c r="E173" s="75">
        <f t="shared" si="14"/>
        <v>17734375</v>
      </c>
      <c r="F173" s="4"/>
    </row>
    <row r="174" spans="1:6" ht="15.75">
      <c r="A174" s="62">
        <v>167</v>
      </c>
      <c r="B174" s="72">
        <f t="shared" si="16"/>
        <v>218750000</v>
      </c>
      <c r="C174" s="72">
        <f t="shared" si="17"/>
        <v>15625000</v>
      </c>
      <c r="D174" s="66">
        <f t="shared" si="15"/>
        <v>1968750</v>
      </c>
      <c r="E174" s="75">
        <f t="shared" si="14"/>
        <v>17593750</v>
      </c>
      <c r="F174" s="4"/>
    </row>
    <row r="175" spans="1:6" ht="15.75">
      <c r="A175" s="62">
        <v>168</v>
      </c>
      <c r="B175" s="72">
        <f t="shared" si="16"/>
        <v>203125000</v>
      </c>
      <c r="C175" s="72">
        <f t="shared" si="17"/>
        <v>15625000</v>
      </c>
      <c r="D175" s="66">
        <f t="shared" si="15"/>
        <v>1828125</v>
      </c>
      <c r="E175" s="75">
        <f t="shared" si="14"/>
        <v>17453125</v>
      </c>
      <c r="F175" s="4"/>
    </row>
    <row r="176" spans="1:6" ht="15.75">
      <c r="A176" s="62">
        <v>169</v>
      </c>
      <c r="B176" s="72">
        <f t="shared" si="16"/>
        <v>187500000</v>
      </c>
      <c r="C176" s="72">
        <f t="shared" si="17"/>
        <v>15625000</v>
      </c>
      <c r="D176" s="66">
        <f t="shared" si="15"/>
        <v>1687500</v>
      </c>
      <c r="E176" s="75">
        <f t="shared" si="14"/>
        <v>17312500</v>
      </c>
      <c r="F176" s="4"/>
    </row>
    <row r="177" spans="1:6" ht="15.75">
      <c r="A177" s="62">
        <v>170</v>
      </c>
      <c r="B177" s="72">
        <f t="shared" si="16"/>
        <v>171875000</v>
      </c>
      <c r="C177" s="72">
        <f t="shared" si="17"/>
        <v>15625000</v>
      </c>
      <c r="D177" s="66">
        <f t="shared" si="15"/>
        <v>1546875</v>
      </c>
      <c r="E177" s="75">
        <f t="shared" si="14"/>
        <v>17171875</v>
      </c>
      <c r="F177" s="4"/>
    </row>
    <row r="178" spans="1:6" ht="15.75">
      <c r="A178" s="62">
        <v>171</v>
      </c>
      <c r="B178" s="72">
        <f t="shared" si="16"/>
        <v>156250000</v>
      </c>
      <c r="C178" s="72">
        <f t="shared" si="17"/>
        <v>15625000</v>
      </c>
      <c r="D178" s="66">
        <f t="shared" si="15"/>
        <v>1406250</v>
      </c>
      <c r="E178" s="75">
        <f t="shared" si="14"/>
        <v>17031250</v>
      </c>
      <c r="F178" s="4"/>
    </row>
    <row r="179" spans="1:6" ht="15.75">
      <c r="A179" s="62">
        <v>172</v>
      </c>
      <c r="B179" s="72">
        <f t="shared" si="16"/>
        <v>140625000</v>
      </c>
      <c r="C179" s="72">
        <f t="shared" si="17"/>
        <v>15625000</v>
      </c>
      <c r="D179" s="66">
        <f t="shared" si="15"/>
        <v>1265625</v>
      </c>
      <c r="E179" s="75">
        <f t="shared" si="14"/>
        <v>16890625</v>
      </c>
      <c r="F179" s="4"/>
    </row>
    <row r="180" spans="1:6" ht="15.75">
      <c r="A180" s="62">
        <v>173</v>
      </c>
      <c r="B180" s="72">
        <f t="shared" si="16"/>
        <v>125000000</v>
      </c>
      <c r="C180" s="72">
        <f t="shared" si="17"/>
        <v>15625000</v>
      </c>
      <c r="D180" s="66">
        <f t="shared" si="15"/>
        <v>1125000</v>
      </c>
      <c r="E180" s="75">
        <f t="shared" si="14"/>
        <v>16750000</v>
      </c>
      <c r="F180" s="4"/>
    </row>
    <row r="181" spans="1:6" ht="15.75">
      <c r="A181" s="62">
        <v>174</v>
      </c>
      <c r="B181" s="72">
        <f t="shared" si="16"/>
        <v>109375000</v>
      </c>
      <c r="C181" s="72">
        <f t="shared" si="17"/>
        <v>15625000</v>
      </c>
      <c r="D181" s="66">
        <f t="shared" si="15"/>
        <v>984375</v>
      </c>
      <c r="E181" s="75">
        <f t="shared" si="14"/>
        <v>16609375</v>
      </c>
      <c r="F181" s="4"/>
    </row>
    <row r="182" spans="1:6" ht="15.75">
      <c r="A182" s="62">
        <v>175</v>
      </c>
      <c r="B182" s="72">
        <f t="shared" si="16"/>
        <v>93750000</v>
      </c>
      <c r="C182" s="72">
        <f t="shared" si="17"/>
        <v>15625000</v>
      </c>
      <c r="D182" s="66">
        <f t="shared" si="15"/>
        <v>843750</v>
      </c>
      <c r="E182" s="75">
        <f t="shared" si="14"/>
        <v>16468750</v>
      </c>
      <c r="F182" s="4"/>
    </row>
    <row r="183" spans="1:6" ht="15.75">
      <c r="A183" s="62">
        <v>176</v>
      </c>
      <c r="B183" s="72">
        <f t="shared" si="16"/>
        <v>78125000</v>
      </c>
      <c r="C183" s="72">
        <f t="shared" si="17"/>
        <v>15625000</v>
      </c>
      <c r="D183" s="66">
        <f t="shared" si="15"/>
        <v>703125</v>
      </c>
      <c r="E183" s="75">
        <f t="shared" si="14"/>
        <v>16328125</v>
      </c>
      <c r="F183" s="4"/>
    </row>
    <row r="184" spans="1:6" ht="15.75">
      <c r="A184" s="62">
        <v>177</v>
      </c>
      <c r="B184" s="72">
        <f t="shared" si="16"/>
        <v>62500000</v>
      </c>
      <c r="C184" s="72">
        <f t="shared" si="17"/>
        <v>15625000</v>
      </c>
      <c r="D184" s="66">
        <f t="shared" si="15"/>
        <v>562500</v>
      </c>
      <c r="E184" s="75">
        <f t="shared" si="14"/>
        <v>16187500</v>
      </c>
      <c r="F184" s="4"/>
    </row>
    <row r="185" spans="1:6" ht="15.75">
      <c r="A185" s="62">
        <v>178</v>
      </c>
      <c r="B185" s="72">
        <f t="shared" si="16"/>
        <v>46875000</v>
      </c>
      <c r="C185" s="72">
        <f t="shared" si="17"/>
        <v>15625000</v>
      </c>
      <c r="D185" s="66">
        <f t="shared" si="15"/>
        <v>421875</v>
      </c>
      <c r="E185" s="75">
        <f t="shared" si="14"/>
        <v>16046875</v>
      </c>
      <c r="F185" s="4"/>
    </row>
    <row r="186" spans="1:6" ht="15.75">
      <c r="A186" s="62">
        <v>179</v>
      </c>
      <c r="B186" s="72">
        <f t="shared" si="16"/>
        <v>31250000</v>
      </c>
      <c r="C186" s="72">
        <f t="shared" si="17"/>
        <v>15625000</v>
      </c>
      <c r="D186" s="66">
        <f t="shared" si="15"/>
        <v>281250</v>
      </c>
      <c r="E186" s="75">
        <f t="shared" si="14"/>
        <v>15906250</v>
      </c>
      <c r="F186" s="4"/>
    </row>
    <row r="187" spans="1:6" ht="15.75">
      <c r="A187" s="62">
        <v>180</v>
      </c>
      <c r="B187" s="72">
        <f t="shared" si="16"/>
        <v>15625000</v>
      </c>
      <c r="C187" s="72">
        <f t="shared" si="17"/>
        <v>15625000</v>
      </c>
      <c r="D187" s="66">
        <f t="shared" si="15"/>
        <v>140625</v>
      </c>
      <c r="E187" s="75">
        <f t="shared" si="14"/>
        <v>15765625</v>
      </c>
      <c r="F187" s="4"/>
    </row>
    <row r="188" spans="1:6" ht="15.75">
      <c r="A188" s="45" t="s">
        <v>34</v>
      </c>
      <c r="B188" s="4"/>
      <c r="C188" s="73">
        <f>SUM(C8:C187)</f>
        <v>2250000000</v>
      </c>
      <c r="D188" s="46">
        <f>SUM(D8:D187)</f>
        <v>1750687500</v>
      </c>
      <c r="E188" s="5"/>
      <c r="F188" s="4"/>
    </row>
  </sheetData>
  <pageMargins left="0.7" right="0.7" top="0.75" bottom="0.75" header="0.3" footer="0.3"/>
  <pageSetup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28"/>
  <sheetViews>
    <sheetView tabSelected="1" workbookViewId="0">
      <selection activeCell="D16" sqref="D16"/>
    </sheetView>
  </sheetViews>
  <sheetFormatPr defaultRowHeight="15"/>
  <cols>
    <col min="1" max="1" width="24.7109375" bestFit="1" customWidth="1"/>
    <col min="2" max="2" width="20.7109375" bestFit="1" customWidth="1"/>
    <col min="3" max="3" width="19.85546875" bestFit="1" customWidth="1"/>
    <col min="4" max="4" width="15.140625" bestFit="1" customWidth="1"/>
    <col min="5" max="5" width="17.85546875" bestFit="1" customWidth="1"/>
    <col min="6" max="6" width="14.85546875" bestFit="1" customWidth="1"/>
  </cols>
  <sheetData>
    <row r="1" spans="1:6" ht="15.75">
      <c r="A1" s="1" t="s">
        <v>0</v>
      </c>
      <c r="B1" s="2">
        <v>120</v>
      </c>
      <c r="C1" s="3" t="s">
        <v>1</v>
      </c>
      <c r="D1" s="36"/>
      <c r="E1" s="36"/>
      <c r="F1" s="36"/>
    </row>
    <row r="2" spans="1:6" ht="15.75">
      <c r="A2" s="1" t="s">
        <v>2</v>
      </c>
      <c r="B2" s="6">
        <f>'[1]Tiến độ giải ngân'!G17</f>
        <v>2250000000</v>
      </c>
      <c r="C2" s="3" t="s">
        <v>3</v>
      </c>
      <c r="D2" s="36"/>
      <c r="E2" s="36"/>
      <c r="F2" s="36"/>
    </row>
    <row r="3" spans="1:6" ht="15.75">
      <c r="A3" s="1" t="s">
        <v>4</v>
      </c>
      <c r="B3" s="7">
        <v>5.5E-2</v>
      </c>
      <c r="C3" s="4"/>
      <c r="D3" s="36"/>
      <c r="E3" s="36"/>
      <c r="F3" s="36"/>
    </row>
    <row r="4" spans="1:6" ht="15.75">
      <c r="A4" s="1" t="s">
        <v>5</v>
      </c>
      <c r="B4" s="6">
        <v>36</v>
      </c>
      <c r="C4" s="4" t="s">
        <v>32</v>
      </c>
      <c r="D4" s="36"/>
      <c r="E4" s="36"/>
      <c r="F4" s="36"/>
    </row>
    <row r="5" spans="1:6" ht="15.75">
      <c r="A5" s="1" t="s">
        <v>6</v>
      </c>
      <c r="B5" s="7">
        <v>0.108</v>
      </c>
      <c r="C5" s="4"/>
      <c r="D5" s="4"/>
      <c r="E5" s="5"/>
      <c r="F5" s="4"/>
    </row>
    <row r="6" spans="1:6" ht="15.75">
      <c r="A6" s="67" t="s">
        <v>44</v>
      </c>
      <c r="B6" s="6">
        <v>36</v>
      </c>
      <c r="C6" s="68" t="s">
        <v>32</v>
      </c>
      <c r="D6" s="47"/>
      <c r="E6" s="5"/>
      <c r="F6" s="4"/>
    </row>
    <row r="7" spans="1:6" ht="15.75">
      <c r="A7" s="57" t="s">
        <v>7</v>
      </c>
      <c r="B7" s="57" t="s">
        <v>8</v>
      </c>
      <c r="C7" s="57" t="s">
        <v>9</v>
      </c>
      <c r="D7" s="58" t="s">
        <v>10</v>
      </c>
      <c r="E7" s="42" t="s">
        <v>11</v>
      </c>
      <c r="F7" s="4"/>
    </row>
    <row r="8" spans="1:6" ht="15.75">
      <c r="A8" s="59">
        <v>1</v>
      </c>
      <c r="B8" s="69">
        <f>'[1]Tiến độ giải ngân'!G10</f>
        <v>675000000</v>
      </c>
      <c r="C8" s="70">
        <v>0</v>
      </c>
      <c r="D8" s="60">
        <f>IF(A8&lt;=$B$4,B8*$B$3/12,B8*$B$5/12)</f>
        <v>3093750</v>
      </c>
      <c r="E8" s="74">
        <f>SUM(C8+D8)</f>
        <v>3093750</v>
      </c>
      <c r="F8" s="61" t="s">
        <v>33</v>
      </c>
    </row>
    <row r="9" spans="1:6" ht="15.75">
      <c r="A9" s="62">
        <v>2</v>
      </c>
      <c r="B9" s="72">
        <f>B8-C8</f>
        <v>675000000</v>
      </c>
      <c r="C9" s="71">
        <v>0</v>
      </c>
      <c r="D9" s="63">
        <f t="shared" ref="D9:D12" si="0">IF(A9&lt;=$B$4,B9*$B$3/12,B9*$B$5/12)</f>
        <v>3093750</v>
      </c>
      <c r="E9" s="75">
        <f t="shared" ref="E9:E12" si="1">SUM(C9+D9)</f>
        <v>3093750</v>
      </c>
      <c r="F9" s="64"/>
    </row>
    <row r="10" spans="1:6" ht="15.75">
      <c r="A10" s="62">
        <v>3</v>
      </c>
      <c r="B10" s="72">
        <f t="shared" ref="B10:B12" si="2">B9-C9</f>
        <v>675000000</v>
      </c>
      <c r="C10" s="71">
        <v>0</v>
      </c>
      <c r="D10" s="63">
        <f t="shared" si="0"/>
        <v>3093750</v>
      </c>
      <c r="E10" s="75">
        <f t="shared" si="1"/>
        <v>3093750</v>
      </c>
      <c r="F10" s="64"/>
    </row>
    <row r="11" spans="1:6" ht="15.75">
      <c r="A11" s="62">
        <v>4</v>
      </c>
      <c r="B11" s="72">
        <f t="shared" si="2"/>
        <v>675000000</v>
      </c>
      <c r="C11" s="71">
        <v>0</v>
      </c>
      <c r="D11" s="63">
        <f t="shared" si="0"/>
        <v>3093750</v>
      </c>
      <c r="E11" s="75">
        <f t="shared" si="1"/>
        <v>3093750</v>
      </c>
      <c r="F11" s="64"/>
    </row>
    <row r="12" spans="1:6" ht="15.75">
      <c r="A12" s="62">
        <v>5</v>
      </c>
      <c r="B12" s="72">
        <f t="shared" si="2"/>
        <v>675000000</v>
      </c>
      <c r="C12" s="71">
        <v>0</v>
      </c>
      <c r="D12" s="63">
        <f t="shared" si="0"/>
        <v>3093750</v>
      </c>
      <c r="E12" s="75">
        <f t="shared" si="1"/>
        <v>3093750</v>
      </c>
      <c r="F12" s="64"/>
    </row>
    <row r="13" spans="1:6" ht="15.75">
      <c r="A13" s="59">
        <v>6</v>
      </c>
      <c r="B13" s="69">
        <f>B12-C12+'Tiến độ thanh toán'!G11</f>
        <v>900000000</v>
      </c>
      <c r="C13" s="70">
        <v>0</v>
      </c>
      <c r="D13" s="65">
        <f>IF(A13&lt;=$B$4,B13*$B$3/12,B13*$B$5/12)</f>
        <v>4125000</v>
      </c>
      <c r="E13" s="74">
        <f t="shared" ref="E13:E76" si="3">SUM(C13+D13)</f>
        <v>4125000</v>
      </c>
      <c r="F13" s="61" t="s">
        <v>38</v>
      </c>
    </row>
    <row r="14" spans="1:6" ht="15.75">
      <c r="A14" s="62">
        <v>7</v>
      </c>
      <c r="B14" s="72">
        <f>B13-C13</f>
        <v>900000000</v>
      </c>
      <c r="C14" s="71">
        <v>0</v>
      </c>
      <c r="D14" s="66">
        <f t="shared" ref="D14:D16" si="4">IF(A14&lt;=$B$4,B14*$B$3/12,B14*$B$5/12)</f>
        <v>4125000</v>
      </c>
      <c r="E14" s="75">
        <f t="shared" si="3"/>
        <v>4125000</v>
      </c>
      <c r="F14" s="61" t="s">
        <v>39</v>
      </c>
    </row>
    <row r="15" spans="1:6" ht="15.75">
      <c r="A15" s="59">
        <v>8</v>
      </c>
      <c r="B15" s="69">
        <f>B14-C14+'Tiến độ thanh toán'!G12</f>
        <v>1125000000</v>
      </c>
      <c r="C15" s="70">
        <v>0</v>
      </c>
      <c r="D15" s="65">
        <f t="shared" si="4"/>
        <v>5156250</v>
      </c>
      <c r="E15" s="74">
        <f t="shared" si="3"/>
        <v>5156250</v>
      </c>
      <c r="F15" s="61" t="s">
        <v>40</v>
      </c>
    </row>
    <row r="16" spans="1:6" ht="15.75">
      <c r="A16" s="62">
        <v>9</v>
      </c>
      <c r="B16" s="72">
        <f>B15-C15</f>
        <v>1125000000</v>
      </c>
      <c r="C16" s="71">
        <v>0</v>
      </c>
      <c r="D16" s="66">
        <f t="shared" si="4"/>
        <v>5156250</v>
      </c>
      <c r="E16" s="75">
        <f t="shared" si="3"/>
        <v>5156250</v>
      </c>
      <c r="F16" s="61" t="s">
        <v>41</v>
      </c>
    </row>
    <row r="17" spans="1:6" ht="15.75">
      <c r="A17" s="59">
        <v>10</v>
      </c>
      <c r="B17" s="69">
        <f>B16-C16+'Tiến độ thanh toán'!G13</f>
        <v>1350000000</v>
      </c>
      <c r="C17" s="70">
        <v>0</v>
      </c>
      <c r="D17" s="65">
        <f>IF(A17&lt;=$B$4,B17*$B$3/12,B17*$B$5/12)</f>
        <v>6187500</v>
      </c>
      <c r="E17" s="74">
        <f t="shared" si="3"/>
        <v>6187500</v>
      </c>
      <c r="F17" s="11"/>
    </row>
    <row r="18" spans="1:6" ht="15.75">
      <c r="A18" s="62">
        <v>11</v>
      </c>
      <c r="B18" s="72">
        <f t="shared" ref="B18:B22" si="5">B17-C17</f>
        <v>1350000000</v>
      </c>
      <c r="C18" s="71">
        <v>0</v>
      </c>
      <c r="D18" s="66">
        <f t="shared" ref="D18:D81" si="6">IF(A18&lt;=$B$4,B18*$B$3/12,B18*$B$5/12)</f>
        <v>6187500</v>
      </c>
      <c r="E18" s="75">
        <f t="shared" si="3"/>
        <v>6187500</v>
      </c>
      <c r="F18" s="4"/>
    </row>
    <row r="19" spans="1:6" ht="15.75">
      <c r="A19" s="59">
        <v>12</v>
      </c>
      <c r="B19" s="69">
        <f>B18-C18+'Tiến độ thanh toán'!G14</f>
        <v>1575000000</v>
      </c>
      <c r="C19" s="70">
        <v>0</v>
      </c>
      <c r="D19" s="65">
        <f t="shared" si="6"/>
        <v>7218750</v>
      </c>
      <c r="E19" s="74">
        <f t="shared" si="3"/>
        <v>7218750</v>
      </c>
      <c r="F19" s="4"/>
    </row>
    <row r="20" spans="1:6" ht="15.75">
      <c r="A20" s="62">
        <v>13</v>
      </c>
      <c r="B20" s="72">
        <f t="shared" si="5"/>
        <v>1575000000</v>
      </c>
      <c r="C20" s="71">
        <v>0</v>
      </c>
      <c r="D20" s="66">
        <f t="shared" si="6"/>
        <v>7218750</v>
      </c>
      <c r="E20" s="75">
        <f t="shared" si="3"/>
        <v>7218750</v>
      </c>
      <c r="F20" s="4"/>
    </row>
    <row r="21" spans="1:6" ht="15.75">
      <c r="A21" s="62">
        <v>14</v>
      </c>
      <c r="B21" s="72">
        <f t="shared" si="5"/>
        <v>1575000000</v>
      </c>
      <c r="C21" s="71">
        <v>0</v>
      </c>
      <c r="D21" s="66">
        <f t="shared" si="6"/>
        <v>7218750</v>
      </c>
      <c r="E21" s="75">
        <f t="shared" si="3"/>
        <v>7218750</v>
      </c>
      <c r="F21" s="4"/>
    </row>
    <row r="22" spans="1:6" ht="15.75">
      <c r="A22" s="62">
        <v>15</v>
      </c>
      <c r="B22" s="72">
        <f t="shared" si="5"/>
        <v>1575000000</v>
      </c>
      <c r="C22" s="71">
        <v>0</v>
      </c>
      <c r="D22" s="66">
        <f t="shared" si="6"/>
        <v>7218750</v>
      </c>
      <c r="E22" s="75">
        <f t="shared" si="3"/>
        <v>7218750</v>
      </c>
      <c r="F22" s="4"/>
    </row>
    <row r="23" spans="1:6" ht="15.75">
      <c r="A23" s="62">
        <v>16</v>
      </c>
      <c r="B23" s="72">
        <f>B22-C22</f>
        <v>1575000000</v>
      </c>
      <c r="C23" s="71">
        <v>0</v>
      </c>
      <c r="D23" s="63">
        <f t="shared" si="6"/>
        <v>7218750</v>
      </c>
      <c r="E23" s="75">
        <f t="shared" si="3"/>
        <v>7218750</v>
      </c>
      <c r="F23" s="61" t="s">
        <v>42</v>
      </c>
    </row>
    <row r="24" spans="1:6" ht="15.75">
      <c r="A24" s="62">
        <v>17</v>
      </c>
      <c r="B24" s="72">
        <f>B23-C23</f>
        <v>1575000000</v>
      </c>
      <c r="C24" s="71">
        <v>0</v>
      </c>
      <c r="D24" s="66">
        <f t="shared" si="6"/>
        <v>7218750</v>
      </c>
      <c r="E24" s="75">
        <f t="shared" si="3"/>
        <v>7218750</v>
      </c>
      <c r="F24" s="4"/>
    </row>
    <row r="25" spans="1:6" ht="15.75">
      <c r="A25" s="59">
        <v>18</v>
      </c>
      <c r="B25" s="69">
        <f>B24-C24+'Tiến độ thanh toán'!G15</f>
        <v>2137500000</v>
      </c>
      <c r="C25" s="70">
        <v>0</v>
      </c>
      <c r="D25" s="65">
        <f t="shared" si="6"/>
        <v>9796875</v>
      </c>
      <c r="E25" s="74">
        <f t="shared" si="3"/>
        <v>9796875</v>
      </c>
      <c r="F25" s="4"/>
    </row>
    <row r="26" spans="1:6" ht="15.75">
      <c r="A26" s="62">
        <v>19</v>
      </c>
      <c r="B26" s="72">
        <f t="shared" ref="B26:B28" si="7">B25-C25</f>
        <v>2137500000</v>
      </c>
      <c r="C26" s="71">
        <v>0</v>
      </c>
      <c r="D26" s="66">
        <f t="shared" si="6"/>
        <v>9796875</v>
      </c>
      <c r="E26" s="75">
        <f t="shared" si="3"/>
        <v>9796875</v>
      </c>
      <c r="F26" s="4"/>
    </row>
    <row r="27" spans="1:6" ht="15.75">
      <c r="A27" s="62">
        <v>20</v>
      </c>
      <c r="B27" s="72">
        <f t="shared" si="7"/>
        <v>2137500000</v>
      </c>
      <c r="C27" s="71">
        <v>0</v>
      </c>
      <c r="D27" s="66">
        <f t="shared" si="6"/>
        <v>9796875</v>
      </c>
      <c r="E27" s="75">
        <f t="shared" si="3"/>
        <v>9796875</v>
      </c>
      <c r="F27" s="4"/>
    </row>
    <row r="28" spans="1:6" ht="15.75">
      <c r="A28" s="62">
        <v>21</v>
      </c>
      <c r="B28" s="72">
        <f t="shared" si="7"/>
        <v>2137500000</v>
      </c>
      <c r="C28" s="71">
        <v>0</v>
      </c>
      <c r="D28" s="66">
        <f t="shared" si="6"/>
        <v>9796875</v>
      </c>
      <c r="E28" s="75">
        <f t="shared" si="3"/>
        <v>9796875</v>
      </c>
      <c r="F28" s="4"/>
    </row>
    <row r="29" spans="1:6" ht="15.75">
      <c r="A29" s="62">
        <v>22</v>
      </c>
      <c r="B29" s="72">
        <f>B28-C28</f>
        <v>2137500000</v>
      </c>
      <c r="C29" s="71">
        <v>0</v>
      </c>
      <c r="D29" s="63">
        <f t="shared" si="6"/>
        <v>9796875</v>
      </c>
      <c r="E29" s="75">
        <f t="shared" si="3"/>
        <v>9796875</v>
      </c>
      <c r="F29" s="61" t="s">
        <v>43</v>
      </c>
    </row>
    <row r="30" spans="1:6" ht="15.75">
      <c r="A30" s="62">
        <v>23</v>
      </c>
      <c r="B30" s="72">
        <f>B29-C29</f>
        <v>2137500000</v>
      </c>
      <c r="C30" s="71">
        <v>0</v>
      </c>
      <c r="D30" s="66">
        <f t="shared" si="6"/>
        <v>9796875</v>
      </c>
      <c r="E30" s="75">
        <f t="shared" si="3"/>
        <v>9796875</v>
      </c>
      <c r="F30" s="4"/>
    </row>
    <row r="31" spans="1:6" ht="15.75">
      <c r="A31" s="59">
        <v>24</v>
      </c>
      <c r="B31" s="69">
        <f>B30-C30+'Tiến độ thanh toán'!G16</f>
        <v>2250000000</v>
      </c>
      <c r="C31" s="70">
        <v>0</v>
      </c>
      <c r="D31" s="65">
        <f t="shared" si="6"/>
        <v>10312500</v>
      </c>
      <c r="E31" s="74">
        <f t="shared" si="3"/>
        <v>10312500</v>
      </c>
      <c r="F31" s="4"/>
    </row>
    <row r="32" spans="1:6" ht="15.75">
      <c r="A32" s="62">
        <v>25</v>
      </c>
      <c r="B32" s="72">
        <f t="shared" ref="B32:B95" si="8">B31-C31</f>
        <v>2250000000</v>
      </c>
      <c r="C32" s="71">
        <v>0</v>
      </c>
      <c r="D32" s="66">
        <f t="shared" si="6"/>
        <v>10312500</v>
      </c>
      <c r="E32" s="75">
        <f t="shared" si="3"/>
        <v>10312500</v>
      </c>
      <c r="F32" s="4"/>
    </row>
    <row r="33" spans="1:6" ht="15.75">
      <c r="A33" s="62">
        <v>26</v>
      </c>
      <c r="B33" s="72">
        <f t="shared" si="8"/>
        <v>2250000000</v>
      </c>
      <c r="C33" s="71">
        <v>0</v>
      </c>
      <c r="D33" s="66">
        <f t="shared" si="6"/>
        <v>10312500</v>
      </c>
      <c r="E33" s="75">
        <f t="shared" si="3"/>
        <v>10312500</v>
      </c>
      <c r="F33" s="4"/>
    </row>
    <row r="34" spans="1:6" ht="15.75">
      <c r="A34" s="62">
        <v>27</v>
      </c>
      <c r="B34" s="72">
        <f t="shared" si="8"/>
        <v>2250000000</v>
      </c>
      <c r="C34" s="71">
        <v>0</v>
      </c>
      <c r="D34" s="66">
        <f t="shared" si="6"/>
        <v>10312500</v>
      </c>
      <c r="E34" s="75">
        <f t="shared" si="3"/>
        <v>10312500</v>
      </c>
      <c r="F34" s="4"/>
    </row>
    <row r="35" spans="1:6" ht="15.75">
      <c r="A35" s="62">
        <v>28</v>
      </c>
      <c r="B35" s="72">
        <f t="shared" si="8"/>
        <v>2250000000</v>
      </c>
      <c r="C35" s="71">
        <v>0</v>
      </c>
      <c r="D35" s="66">
        <f t="shared" si="6"/>
        <v>10312500</v>
      </c>
      <c r="E35" s="75">
        <f t="shared" si="3"/>
        <v>10312500</v>
      </c>
      <c r="F35" s="4"/>
    </row>
    <row r="36" spans="1:6" ht="15.75">
      <c r="A36" s="62">
        <v>29</v>
      </c>
      <c r="B36" s="72">
        <f t="shared" si="8"/>
        <v>2250000000</v>
      </c>
      <c r="C36" s="71">
        <v>0</v>
      </c>
      <c r="D36" s="66">
        <f t="shared" si="6"/>
        <v>10312500</v>
      </c>
      <c r="E36" s="75">
        <f t="shared" si="3"/>
        <v>10312500</v>
      </c>
      <c r="F36" s="4"/>
    </row>
    <row r="37" spans="1:6" ht="15.75">
      <c r="A37" s="62">
        <v>30</v>
      </c>
      <c r="B37" s="72">
        <f t="shared" si="8"/>
        <v>2250000000</v>
      </c>
      <c r="C37" s="71">
        <v>0</v>
      </c>
      <c r="D37" s="66">
        <f t="shared" si="6"/>
        <v>10312500</v>
      </c>
      <c r="E37" s="75">
        <f t="shared" si="3"/>
        <v>10312500</v>
      </c>
      <c r="F37" s="4"/>
    </row>
    <row r="38" spans="1:6" ht="15.75">
      <c r="A38" s="62">
        <v>31</v>
      </c>
      <c r="B38" s="72">
        <f t="shared" si="8"/>
        <v>2250000000</v>
      </c>
      <c r="C38" s="71">
        <v>0</v>
      </c>
      <c r="D38" s="66">
        <f t="shared" si="6"/>
        <v>10312500</v>
      </c>
      <c r="E38" s="75">
        <f t="shared" si="3"/>
        <v>10312500</v>
      </c>
      <c r="F38" s="4"/>
    </row>
    <row r="39" spans="1:6" ht="15.75">
      <c r="A39" s="62">
        <v>32</v>
      </c>
      <c r="B39" s="72">
        <f t="shared" si="8"/>
        <v>2250000000</v>
      </c>
      <c r="C39" s="71">
        <v>0</v>
      </c>
      <c r="D39" s="66">
        <f t="shared" si="6"/>
        <v>10312500</v>
      </c>
      <c r="E39" s="75">
        <f t="shared" si="3"/>
        <v>10312500</v>
      </c>
      <c r="F39" s="4"/>
    </row>
    <row r="40" spans="1:6" ht="15.75">
      <c r="A40" s="62">
        <v>33</v>
      </c>
      <c r="B40" s="72">
        <f t="shared" si="8"/>
        <v>2250000000</v>
      </c>
      <c r="C40" s="71">
        <v>0</v>
      </c>
      <c r="D40" s="66">
        <f t="shared" si="6"/>
        <v>10312500</v>
      </c>
      <c r="E40" s="75">
        <f t="shared" si="3"/>
        <v>10312500</v>
      </c>
      <c r="F40" s="4"/>
    </row>
    <row r="41" spans="1:6" ht="15.75">
      <c r="A41" s="62">
        <v>34</v>
      </c>
      <c r="B41" s="72">
        <f t="shared" si="8"/>
        <v>2250000000</v>
      </c>
      <c r="C41" s="71">
        <v>0</v>
      </c>
      <c r="D41" s="66">
        <f t="shared" si="6"/>
        <v>10312500</v>
      </c>
      <c r="E41" s="75">
        <f t="shared" si="3"/>
        <v>10312500</v>
      </c>
      <c r="F41" s="4"/>
    </row>
    <row r="42" spans="1:6" ht="15.75">
      <c r="A42" s="62">
        <v>35</v>
      </c>
      <c r="B42" s="72">
        <f t="shared" si="8"/>
        <v>2250000000</v>
      </c>
      <c r="C42" s="71">
        <v>0</v>
      </c>
      <c r="D42" s="66">
        <f t="shared" si="6"/>
        <v>10312500</v>
      </c>
      <c r="E42" s="75">
        <f t="shared" si="3"/>
        <v>10312500</v>
      </c>
      <c r="F42" s="4"/>
    </row>
    <row r="43" spans="1:6" ht="15.75">
      <c r="A43" s="62">
        <v>36</v>
      </c>
      <c r="B43" s="72">
        <f t="shared" si="8"/>
        <v>2250000000</v>
      </c>
      <c r="C43" s="71">
        <v>0</v>
      </c>
      <c r="D43" s="66">
        <f t="shared" si="6"/>
        <v>10312500</v>
      </c>
      <c r="E43" s="75">
        <f t="shared" si="3"/>
        <v>10312500</v>
      </c>
      <c r="F43" s="4"/>
    </row>
    <row r="44" spans="1:6" ht="15.75">
      <c r="A44" s="62">
        <v>37</v>
      </c>
      <c r="B44" s="72">
        <f>B43-C43</f>
        <v>2250000000</v>
      </c>
      <c r="C44" s="72">
        <f>$B$44/(B$1-$B$4)</f>
        <v>26785714.285714287</v>
      </c>
      <c r="D44" s="66">
        <f t="shared" si="6"/>
        <v>20250000</v>
      </c>
      <c r="E44" s="75">
        <f t="shared" si="3"/>
        <v>47035714.285714284</v>
      </c>
      <c r="F44" s="4"/>
    </row>
    <row r="45" spans="1:6" ht="15.75">
      <c r="A45" s="62">
        <v>38</v>
      </c>
      <c r="B45" s="72">
        <f t="shared" si="8"/>
        <v>2223214285.7142859</v>
      </c>
      <c r="C45" s="72">
        <f t="shared" ref="C45:C108" si="9">$B$44/(B$1-$B$4)</f>
        <v>26785714.285714287</v>
      </c>
      <c r="D45" s="66">
        <f t="shared" si="6"/>
        <v>20008928.571428571</v>
      </c>
      <c r="E45" s="75">
        <f t="shared" si="3"/>
        <v>46794642.857142858</v>
      </c>
      <c r="F45" s="4"/>
    </row>
    <row r="46" spans="1:6" ht="15.75">
      <c r="A46" s="62">
        <v>39</v>
      </c>
      <c r="B46" s="72">
        <f t="shared" si="8"/>
        <v>2196428571.4285717</v>
      </c>
      <c r="C46" s="72">
        <f t="shared" si="9"/>
        <v>26785714.285714287</v>
      </c>
      <c r="D46" s="66">
        <f t="shared" si="6"/>
        <v>19767857.142857146</v>
      </c>
      <c r="E46" s="75">
        <f t="shared" si="3"/>
        <v>46553571.428571433</v>
      </c>
      <c r="F46" s="4"/>
    </row>
    <row r="47" spans="1:6" ht="15.75">
      <c r="A47" s="62">
        <v>40</v>
      </c>
      <c r="B47" s="72">
        <f t="shared" si="8"/>
        <v>2169642857.1428576</v>
      </c>
      <c r="C47" s="72">
        <f t="shared" si="9"/>
        <v>26785714.285714287</v>
      </c>
      <c r="D47" s="66">
        <f t="shared" si="6"/>
        <v>19526785.71428572</v>
      </c>
      <c r="E47" s="75">
        <f t="shared" si="3"/>
        <v>46312500.000000007</v>
      </c>
      <c r="F47" s="4"/>
    </row>
    <row r="48" spans="1:6" ht="15.75">
      <c r="A48" s="62">
        <v>41</v>
      </c>
      <c r="B48" s="72">
        <f t="shared" si="8"/>
        <v>2142857142.8571432</v>
      </c>
      <c r="C48" s="72">
        <f t="shared" si="9"/>
        <v>26785714.285714287</v>
      </c>
      <c r="D48" s="66">
        <f t="shared" si="6"/>
        <v>19285714.285714287</v>
      </c>
      <c r="E48" s="75">
        <f t="shared" si="3"/>
        <v>46071428.571428575</v>
      </c>
      <c r="F48" s="4"/>
    </row>
    <row r="49" spans="1:6" ht="15.75">
      <c r="A49" s="62">
        <v>42</v>
      </c>
      <c r="B49" s="72">
        <f t="shared" si="8"/>
        <v>2116071428.5714288</v>
      </c>
      <c r="C49" s="72">
        <f t="shared" si="9"/>
        <v>26785714.285714287</v>
      </c>
      <c r="D49" s="66">
        <f t="shared" si="6"/>
        <v>19044642.857142858</v>
      </c>
      <c r="E49" s="75">
        <f t="shared" si="3"/>
        <v>45830357.142857149</v>
      </c>
      <c r="F49" s="4"/>
    </row>
    <row r="50" spans="1:6" ht="15.75">
      <c r="A50" s="62">
        <v>43</v>
      </c>
      <c r="B50" s="72">
        <f t="shared" si="8"/>
        <v>2089285714.2857144</v>
      </c>
      <c r="C50" s="72">
        <f t="shared" si="9"/>
        <v>26785714.285714287</v>
      </c>
      <c r="D50" s="66">
        <f t="shared" si="6"/>
        <v>18803571.428571429</v>
      </c>
      <c r="E50" s="75">
        <f t="shared" si="3"/>
        <v>45589285.714285716</v>
      </c>
      <c r="F50" s="4"/>
    </row>
    <row r="51" spans="1:6" ht="15.75">
      <c r="A51" s="62">
        <v>44</v>
      </c>
      <c r="B51" s="72">
        <f t="shared" si="8"/>
        <v>2062500000</v>
      </c>
      <c r="C51" s="72">
        <f t="shared" si="9"/>
        <v>26785714.285714287</v>
      </c>
      <c r="D51" s="66">
        <f t="shared" si="6"/>
        <v>18562500</v>
      </c>
      <c r="E51" s="75">
        <f t="shared" si="3"/>
        <v>45348214.285714284</v>
      </c>
      <c r="F51" s="4"/>
    </row>
    <row r="52" spans="1:6" ht="15.75">
      <c r="A52" s="62">
        <v>45</v>
      </c>
      <c r="B52" s="72">
        <f t="shared" si="8"/>
        <v>2035714285.7142856</v>
      </c>
      <c r="C52" s="72">
        <f t="shared" si="9"/>
        <v>26785714.285714287</v>
      </c>
      <c r="D52" s="66">
        <f t="shared" si="6"/>
        <v>18321428.571428571</v>
      </c>
      <c r="E52" s="75">
        <f t="shared" si="3"/>
        <v>45107142.857142858</v>
      </c>
      <c r="F52" s="4"/>
    </row>
    <row r="53" spans="1:6" ht="15.75">
      <c r="A53" s="62">
        <v>46</v>
      </c>
      <c r="B53" s="72">
        <f t="shared" si="8"/>
        <v>2008928571.4285712</v>
      </c>
      <c r="C53" s="72">
        <f t="shared" si="9"/>
        <v>26785714.285714287</v>
      </c>
      <c r="D53" s="66">
        <f t="shared" si="6"/>
        <v>18080357.142857142</v>
      </c>
      <c r="E53" s="75">
        <f t="shared" si="3"/>
        <v>44866071.428571433</v>
      </c>
      <c r="F53" s="4"/>
    </row>
    <row r="54" spans="1:6" ht="15.75">
      <c r="A54" s="62">
        <v>47</v>
      </c>
      <c r="B54" s="72">
        <f t="shared" si="8"/>
        <v>1982142857.1428568</v>
      </c>
      <c r="C54" s="72">
        <f t="shared" si="9"/>
        <v>26785714.285714287</v>
      </c>
      <c r="D54" s="66">
        <f t="shared" si="6"/>
        <v>17839285.714285713</v>
      </c>
      <c r="E54" s="75">
        <f t="shared" si="3"/>
        <v>44625000</v>
      </c>
      <c r="F54" s="4"/>
    </row>
    <row r="55" spans="1:6" ht="15.75">
      <c r="A55" s="62">
        <v>48</v>
      </c>
      <c r="B55" s="72">
        <f t="shared" si="8"/>
        <v>1955357142.8571424</v>
      </c>
      <c r="C55" s="72">
        <f t="shared" si="9"/>
        <v>26785714.285714287</v>
      </c>
      <c r="D55" s="66">
        <f t="shared" si="6"/>
        <v>17598214.28571428</v>
      </c>
      <c r="E55" s="75">
        <f t="shared" si="3"/>
        <v>44383928.571428567</v>
      </c>
      <c r="F55" s="4"/>
    </row>
    <row r="56" spans="1:6" ht="15.75">
      <c r="A56" s="62">
        <v>49</v>
      </c>
      <c r="B56" s="72">
        <f t="shared" si="8"/>
        <v>1928571428.5714281</v>
      </c>
      <c r="C56" s="72">
        <f t="shared" si="9"/>
        <v>26785714.285714287</v>
      </c>
      <c r="D56" s="66">
        <f t="shared" si="6"/>
        <v>17357142.857142854</v>
      </c>
      <c r="E56" s="75">
        <f t="shared" si="3"/>
        <v>44142857.142857142</v>
      </c>
      <c r="F56" s="4"/>
    </row>
    <row r="57" spans="1:6" ht="15.75">
      <c r="A57" s="62">
        <v>50</v>
      </c>
      <c r="B57" s="72">
        <f t="shared" si="8"/>
        <v>1901785714.2857137</v>
      </c>
      <c r="C57" s="72">
        <f t="shared" si="9"/>
        <v>26785714.285714287</v>
      </c>
      <c r="D57" s="66">
        <f t="shared" si="6"/>
        <v>17116071.428571422</v>
      </c>
      <c r="E57" s="75">
        <f t="shared" si="3"/>
        <v>43901785.714285709</v>
      </c>
      <c r="F57" s="4"/>
    </row>
    <row r="58" spans="1:6" ht="15.75">
      <c r="A58" s="62">
        <v>51</v>
      </c>
      <c r="B58" s="72">
        <f t="shared" si="8"/>
        <v>1874999999.9999993</v>
      </c>
      <c r="C58" s="72">
        <f t="shared" si="9"/>
        <v>26785714.285714287</v>
      </c>
      <c r="D58" s="66">
        <f t="shared" si="6"/>
        <v>16874999.999999993</v>
      </c>
      <c r="E58" s="75">
        <f t="shared" si="3"/>
        <v>43660714.285714284</v>
      </c>
      <c r="F58" s="4"/>
    </row>
    <row r="59" spans="1:6" ht="15.75">
      <c r="A59" s="62">
        <v>52</v>
      </c>
      <c r="B59" s="72">
        <f t="shared" si="8"/>
        <v>1848214285.7142849</v>
      </c>
      <c r="C59" s="72">
        <f t="shared" si="9"/>
        <v>26785714.285714287</v>
      </c>
      <c r="D59" s="66">
        <f t="shared" si="6"/>
        <v>16633928.571428565</v>
      </c>
      <c r="E59" s="75">
        <f t="shared" si="3"/>
        <v>43419642.857142851</v>
      </c>
      <c r="F59" s="4"/>
    </row>
    <row r="60" spans="1:6" ht="15.75">
      <c r="A60" s="62">
        <v>53</v>
      </c>
      <c r="B60" s="72">
        <f t="shared" si="8"/>
        <v>1821428571.4285705</v>
      </c>
      <c r="C60" s="72">
        <f t="shared" si="9"/>
        <v>26785714.285714287</v>
      </c>
      <c r="D60" s="66">
        <f t="shared" si="6"/>
        <v>16392857.142857134</v>
      </c>
      <c r="E60" s="75">
        <f t="shared" si="3"/>
        <v>43178571.428571418</v>
      </c>
      <c r="F60" s="4"/>
    </row>
    <row r="61" spans="1:6" ht="15.75">
      <c r="A61" s="62">
        <v>54</v>
      </c>
      <c r="B61" s="72">
        <f t="shared" si="8"/>
        <v>1794642857.1428561</v>
      </c>
      <c r="C61" s="72">
        <f t="shared" si="9"/>
        <v>26785714.285714287</v>
      </c>
      <c r="D61" s="66">
        <f t="shared" si="6"/>
        <v>16151785.714285703</v>
      </c>
      <c r="E61" s="75">
        <f t="shared" si="3"/>
        <v>42937499.999999993</v>
      </c>
      <c r="F61" s="4"/>
    </row>
    <row r="62" spans="1:6" ht="15.75">
      <c r="A62" s="62">
        <v>55</v>
      </c>
      <c r="B62" s="72">
        <f t="shared" si="8"/>
        <v>1767857142.8571417</v>
      </c>
      <c r="C62" s="72">
        <f t="shared" si="9"/>
        <v>26785714.285714287</v>
      </c>
      <c r="D62" s="66">
        <f t="shared" si="6"/>
        <v>15910714.285714276</v>
      </c>
      <c r="E62" s="75">
        <f t="shared" si="3"/>
        <v>42696428.571428567</v>
      </c>
      <c r="F62" s="4"/>
    </row>
    <row r="63" spans="1:6" ht="15.75">
      <c r="A63" s="62">
        <v>56</v>
      </c>
      <c r="B63" s="72">
        <f t="shared" si="8"/>
        <v>1741071428.5714273</v>
      </c>
      <c r="C63" s="72">
        <f t="shared" si="9"/>
        <v>26785714.285714287</v>
      </c>
      <c r="D63" s="66">
        <f t="shared" si="6"/>
        <v>15669642.857142845</v>
      </c>
      <c r="E63" s="75">
        <f t="shared" si="3"/>
        <v>42455357.142857134</v>
      </c>
      <c r="F63" s="4"/>
    </row>
    <row r="64" spans="1:6" ht="15.75">
      <c r="A64" s="62">
        <v>57</v>
      </c>
      <c r="B64" s="72">
        <f t="shared" si="8"/>
        <v>1714285714.285713</v>
      </c>
      <c r="C64" s="72">
        <f t="shared" si="9"/>
        <v>26785714.285714287</v>
      </c>
      <c r="D64" s="66">
        <f t="shared" si="6"/>
        <v>15428571.428571416</v>
      </c>
      <c r="E64" s="75">
        <f t="shared" si="3"/>
        <v>42214285.714285702</v>
      </c>
      <c r="F64" s="4"/>
    </row>
    <row r="65" spans="1:6" ht="15.75">
      <c r="A65" s="62">
        <v>58</v>
      </c>
      <c r="B65" s="72">
        <f t="shared" si="8"/>
        <v>1687499999.9999986</v>
      </c>
      <c r="C65" s="72">
        <f t="shared" si="9"/>
        <v>26785714.285714287</v>
      </c>
      <c r="D65" s="66">
        <f t="shared" si="6"/>
        <v>15187499.999999987</v>
      </c>
      <c r="E65" s="75">
        <f t="shared" si="3"/>
        <v>41973214.285714276</v>
      </c>
      <c r="F65" s="4"/>
    </row>
    <row r="66" spans="1:6" ht="15.75">
      <c r="A66" s="62">
        <v>59</v>
      </c>
      <c r="B66" s="72">
        <f t="shared" si="8"/>
        <v>1660714285.7142842</v>
      </c>
      <c r="C66" s="72">
        <f t="shared" si="9"/>
        <v>26785714.285714287</v>
      </c>
      <c r="D66" s="66">
        <f t="shared" si="6"/>
        <v>14946428.571428558</v>
      </c>
      <c r="E66" s="75">
        <f t="shared" si="3"/>
        <v>41732142.857142843</v>
      </c>
      <c r="F66" s="4"/>
    </row>
    <row r="67" spans="1:6" ht="15.75">
      <c r="A67" s="62">
        <v>60</v>
      </c>
      <c r="B67" s="72">
        <f t="shared" si="8"/>
        <v>1633928571.4285698</v>
      </c>
      <c r="C67" s="72">
        <f t="shared" si="9"/>
        <v>26785714.285714287</v>
      </c>
      <c r="D67" s="66">
        <f t="shared" si="6"/>
        <v>14705357.142857127</v>
      </c>
      <c r="E67" s="75">
        <f t="shared" si="3"/>
        <v>41491071.428571418</v>
      </c>
      <c r="F67" s="4"/>
    </row>
    <row r="68" spans="1:6" ht="15.75">
      <c r="A68" s="62">
        <v>61</v>
      </c>
      <c r="B68" s="72">
        <f t="shared" si="8"/>
        <v>1607142857.1428554</v>
      </c>
      <c r="C68" s="72">
        <f t="shared" si="9"/>
        <v>26785714.285714287</v>
      </c>
      <c r="D68" s="66">
        <f t="shared" si="6"/>
        <v>14464285.7142857</v>
      </c>
      <c r="E68" s="75">
        <f t="shared" si="3"/>
        <v>41249999.999999985</v>
      </c>
      <c r="F68" s="4"/>
    </row>
    <row r="69" spans="1:6" ht="15.75">
      <c r="A69" s="62">
        <v>62</v>
      </c>
      <c r="B69" s="72">
        <f t="shared" si="8"/>
        <v>1580357142.857141</v>
      </c>
      <c r="C69" s="72">
        <f t="shared" si="9"/>
        <v>26785714.285714287</v>
      </c>
      <c r="D69" s="66">
        <f t="shared" si="6"/>
        <v>14223214.285714269</v>
      </c>
      <c r="E69" s="75">
        <f t="shared" si="3"/>
        <v>41008928.571428552</v>
      </c>
      <c r="F69" s="4"/>
    </row>
    <row r="70" spans="1:6" ht="15.75">
      <c r="A70" s="62">
        <v>63</v>
      </c>
      <c r="B70" s="72">
        <f t="shared" si="8"/>
        <v>1553571428.5714266</v>
      </c>
      <c r="C70" s="72">
        <f t="shared" si="9"/>
        <v>26785714.285714287</v>
      </c>
      <c r="D70" s="66">
        <f t="shared" si="6"/>
        <v>13982142.857142838</v>
      </c>
      <c r="E70" s="75">
        <f t="shared" si="3"/>
        <v>40767857.142857127</v>
      </c>
      <c r="F70" s="4"/>
    </row>
    <row r="71" spans="1:6" ht="15.75">
      <c r="A71" s="62">
        <v>64</v>
      </c>
      <c r="B71" s="72">
        <f t="shared" si="8"/>
        <v>1526785714.2857122</v>
      </c>
      <c r="C71" s="72">
        <f t="shared" si="9"/>
        <v>26785714.285714287</v>
      </c>
      <c r="D71" s="66">
        <f t="shared" si="6"/>
        <v>13741071.42857141</v>
      </c>
      <c r="E71" s="75">
        <f t="shared" si="3"/>
        <v>40526785.714285702</v>
      </c>
      <c r="F71" s="4"/>
    </row>
    <row r="72" spans="1:6" ht="15.75">
      <c r="A72" s="62">
        <v>65</v>
      </c>
      <c r="B72" s="72">
        <f t="shared" si="8"/>
        <v>1499999999.9999979</v>
      </c>
      <c r="C72" s="72">
        <f t="shared" si="9"/>
        <v>26785714.285714287</v>
      </c>
      <c r="D72" s="66">
        <f t="shared" si="6"/>
        <v>13499999.99999998</v>
      </c>
      <c r="E72" s="75">
        <f t="shared" si="3"/>
        <v>40285714.285714269</v>
      </c>
      <c r="F72" s="4"/>
    </row>
    <row r="73" spans="1:6" ht="15.75">
      <c r="A73" s="62">
        <v>66</v>
      </c>
      <c r="B73" s="72">
        <f t="shared" si="8"/>
        <v>1473214285.7142835</v>
      </c>
      <c r="C73" s="72">
        <f t="shared" si="9"/>
        <v>26785714.285714287</v>
      </c>
      <c r="D73" s="66">
        <f t="shared" si="6"/>
        <v>13258928.571428552</v>
      </c>
      <c r="E73" s="75">
        <f t="shared" si="3"/>
        <v>40044642.857142836</v>
      </c>
      <c r="F73" s="4"/>
    </row>
    <row r="74" spans="1:6" ht="15.75">
      <c r="A74" s="62">
        <v>67</v>
      </c>
      <c r="B74" s="72">
        <f t="shared" si="8"/>
        <v>1446428571.4285691</v>
      </c>
      <c r="C74" s="72">
        <f t="shared" si="9"/>
        <v>26785714.285714287</v>
      </c>
      <c r="D74" s="66">
        <f t="shared" si="6"/>
        <v>13017857.142857121</v>
      </c>
      <c r="E74" s="75">
        <f t="shared" si="3"/>
        <v>39803571.42857141</v>
      </c>
      <c r="F74" s="4"/>
    </row>
    <row r="75" spans="1:6" ht="15.75">
      <c r="A75" s="62">
        <v>68</v>
      </c>
      <c r="B75" s="72">
        <f t="shared" si="8"/>
        <v>1419642857.1428547</v>
      </c>
      <c r="C75" s="72">
        <f t="shared" si="9"/>
        <v>26785714.285714287</v>
      </c>
      <c r="D75" s="66">
        <f t="shared" si="6"/>
        <v>12776785.714285692</v>
      </c>
      <c r="E75" s="75">
        <f t="shared" si="3"/>
        <v>39562499.999999978</v>
      </c>
      <c r="F75" s="4"/>
    </row>
    <row r="76" spans="1:6" ht="15.75">
      <c r="A76" s="62">
        <v>69</v>
      </c>
      <c r="B76" s="72">
        <f t="shared" si="8"/>
        <v>1392857142.8571403</v>
      </c>
      <c r="C76" s="72">
        <f t="shared" si="9"/>
        <v>26785714.285714287</v>
      </c>
      <c r="D76" s="66">
        <f t="shared" si="6"/>
        <v>12535714.285714263</v>
      </c>
      <c r="E76" s="75">
        <f t="shared" si="3"/>
        <v>39321428.571428552</v>
      </c>
      <c r="F76" s="4"/>
    </row>
    <row r="77" spans="1:6" ht="15.75">
      <c r="A77" s="62">
        <v>70</v>
      </c>
      <c r="B77" s="72">
        <f t="shared" si="8"/>
        <v>1366071428.5714259</v>
      </c>
      <c r="C77" s="72">
        <f t="shared" si="9"/>
        <v>26785714.285714287</v>
      </c>
      <c r="D77" s="66">
        <f t="shared" si="6"/>
        <v>12294642.857142834</v>
      </c>
      <c r="E77" s="75">
        <f t="shared" ref="E77:E127" si="10">SUM(C77+D77)</f>
        <v>39080357.142857119</v>
      </c>
      <c r="F77" s="4"/>
    </row>
    <row r="78" spans="1:6" ht="15.75">
      <c r="A78" s="62">
        <v>71</v>
      </c>
      <c r="B78" s="72">
        <f t="shared" si="8"/>
        <v>1339285714.2857115</v>
      </c>
      <c r="C78" s="72">
        <f t="shared" si="9"/>
        <v>26785714.285714287</v>
      </c>
      <c r="D78" s="66">
        <f t="shared" si="6"/>
        <v>12053571.428571403</v>
      </c>
      <c r="E78" s="75">
        <f t="shared" si="10"/>
        <v>38839285.714285687</v>
      </c>
      <c r="F78" s="4"/>
    </row>
    <row r="79" spans="1:6" ht="15.75">
      <c r="A79" s="62">
        <v>72</v>
      </c>
      <c r="B79" s="72">
        <f t="shared" si="8"/>
        <v>1312499999.9999971</v>
      </c>
      <c r="C79" s="72">
        <f t="shared" si="9"/>
        <v>26785714.285714287</v>
      </c>
      <c r="D79" s="66">
        <f t="shared" si="6"/>
        <v>11812499.999999976</v>
      </c>
      <c r="E79" s="75">
        <f t="shared" si="10"/>
        <v>38598214.285714261</v>
      </c>
      <c r="F79" s="4"/>
    </row>
    <row r="80" spans="1:6" ht="15.75">
      <c r="A80" s="62">
        <v>73</v>
      </c>
      <c r="B80" s="72">
        <f t="shared" si="8"/>
        <v>1285714285.7142828</v>
      </c>
      <c r="C80" s="72">
        <f t="shared" si="9"/>
        <v>26785714.285714287</v>
      </c>
      <c r="D80" s="66">
        <f t="shared" si="6"/>
        <v>11571428.571428545</v>
      </c>
      <c r="E80" s="75">
        <f t="shared" si="10"/>
        <v>38357142.857142836</v>
      </c>
      <c r="F80" s="4"/>
    </row>
    <row r="81" spans="1:6" ht="15.75">
      <c r="A81" s="62">
        <v>74</v>
      </c>
      <c r="B81" s="72">
        <f t="shared" si="8"/>
        <v>1258928571.4285684</v>
      </c>
      <c r="C81" s="72">
        <f t="shared" si="9"/>
        <v>26785714.285714287</v>
      </c>
      <c r="D81" s="66">
        <f t="shared" si="6"/>
        <v>11330357.142857114</v>
      </c>
      <c r="E81" s="75">
        <f t="shared" si="10"/>
        <v>38116071.428571403</v>
      </c>
      <c r="F81" s="4"/>
    </row>
    <row r="82" spans="1:6" ht="15.75">
      <c r="A82" s="62">
        <v>75</v>
      </c>
      <c r="B82" s="72">
        <f t="shared" si="8"/>
        <v>1232142857.142854</v>
      </c>
      <c r="C82" s="72">
        <f t="shared" si="9"/>
        <v>26785714.285714287</v>
      </c>
      <c r="D82" s="66">
        <f t="shared" ref="D82:D127" si="11">IF(A82&lt;=$B$4,B82*$B$3/12,B82*$B$5/12)</f>
        <v>11089285.714285685</v>
      </c>
      <c r="E82" s="75">
        <f t="shared" si="10"/>
        <v>37874999.99999997</v>
      </c>
      <c r="F82" s="4"/>
    </row>
    <row r="83" spans="1:6" ht="15.75">
      <c r="A83" s="62">
        <v>76</v>
      </c>
      <c r="B83" s="72">
        <f t="shared" si="8"/>
        <v>1205357142.8571396</v>
      </c>
      <c r="C83" s="72">
        <f t="shared" si="9"/>
        <v>26785714.285714287</v>
      </c>
      <c r="D83" s="66">
        <f t="shared" si="11"/>
        <v>10848214.285714256</v>
      </c>
      <c r="E83" s="75">
        <f t="shared" si="10"/>
        <v>37633928.571428545</v>
      </c>
      <c r="F83" s="4"/>
    </row>
    <row r="84" spans="1:6" ht="15.75">
      <c r="A84" s="62">
        <v>77</v>
      </c>
      <c r="B84" s="72">
        <f t="shared" si="8"/>
        <v>1178571428.5714252</v>
      </c>
      <c r="C84" s="72">
        <f t="shared" si="9"/>
        <v>26785714.285714287</v>
      </c>
      <c r="D84" s="66">
        <f t="shared" si="11"/>
        <v>10607142.857142827</v>
      </c>
      <c r="E84" s="75">
        <f t="shared" si="10"/>
        <v>37392857.142857112</v>
      </c>
      <c r="F84" s="4"/>
    </row>
    <row r="85" spans="1:6" ht="15.75">
      <c r="A85" s="62">
        <v>78</v>
      </c>
      <c r="B85" s="72">
        <f t="shared" si="8"/>
        <v>1151785714.2857108</v>
      </c>
      <c r="C85" s="72">
        <f t="shared" si="9"/>
        <v>26785714.285714287</v>
      </c>
      <c r="D85" s="66">
        <f t="shared" si="11"/>
        <v>10366071.428571397</v>
      </c>
      <c r="E85" s="75">
        <f t="shared" si="10"/>
        <v>37151785.714285687</v>
      </c>
      <c r="F85" s="4"/>
    </row>
    <row r="86" spans="1:6" ht="15.75">
      <c r="A86" s="62">
        <v>79</v>
      </c>
      <c r="B86" s="72">
        <f t="shared" si="8"/>
        <v>1124999999.9999964</v>
      </c>
      <c r="C86" s="72">
        <f t="shared" si="9"/>
        <v>26785714.285714287</v>
      </c>
      <c r="D86" s="66">
        <f t="shared" si="11"/>
        <v>10124999.999999968</v>
      </c>
      <c r="E86" s="75">
        <f t="shared" si="10"/>
        <v>36910714.285714254</v>
      </c>
      <c r="F86" s="4"/>
    </row>
    <row r="87" spans="1:6" ht="15.75">
      <c r="A87" s="62">
        <v>80</v>
      </c>
      <c r="B87" s="72">
        <f t="shared" si="8"/>
        <v>1098214285.714282</v>
      </c>
      <c r="C87" s="72">
        <f t="shared" si="9"/>
        <v>26785714.285714287</v>
      </c>
      <c r="D87" s="66">
        <f t="shared" si="11"/>
        <v>9883928.5714285392</v>
      </c>
      <c r="E87" s="75">
        <f t="shared" si="10"/>
        <v>36669642.857142828</v>
      </c>
      <c r="F87" s="4"/>
    </row>
    <row r="88" spans="1:6" ht="15.75">
      <c r="A88" s="62">
        <v>81</v>
      </c>
      <c r="B88" s="72">
        <f t="shared" si="8"/>
        <v>1071428571.4285678</v>
      </c>
      <c r="C88" s="72">
        <f t="shared" si="9"/>
        <v>26785714.285714287</v>
      </c>
      <c r="D88" s="66">
        <f t="shared" si="11"/>
        <v>9642857.1428571101</v>
      </c>
      <c r="E88" s="75">
        <f t="shared" si="10"/>
        <v>36428571.428571396</v>
      </c>
      <c r="F88" s="4"/>
    </row>
    <row r="89" spans="1:6" ht="15.75">
      <c r="A89" s="62">
        <v>82</v>
      </c>
      <c r="B89" s="72">
        <f t="shared" si="8"/>
        <v>1044642857.1428535</v>
      </c>
      <c r="C89" s="72">
        <f t="shared" si="9"/>
        <v>26785714.285714287</v>
      </c>
      <c r="D89" s="66">
        <f t="shared" si="11"/>
        <v>9401785.714285681</v>
      </c>
      <c r="E89" s="75">
        <f t="shared" si="10"/>
        <v>36187499.99999997</v>
      </c>
      <c r="F89" s="4"/>
    </row>
    <row r="90" spans="1:6" ht="15.75">
      <c r="A90" s="62">
        <v>83</v>
      </c>
      <c r="B90" s="72">
        <f t="shared" si="8"/>
        <v>1017857142.8571392</v>
      </c>
      <c r="C90" s="72">
        <f t="shared" si="9"/>
        <v>26785714.285714287</v>
      </c>
      <c r="D90" s="66">
        <f t="shared" si="11"/>
        <v>9160714.2857142519</v>
      </c>
      <c r="E90" s="75">
        <f t="shared" si="10"/>
        <v>35946428.571428537</v>
      </c>
      <c r="F90" s="4"/>
    </row>
    <row r="91" spans="1:6" ht="15.75">
      <c r="A91" s="62">
        <v>84</v>
      </c>
      <c r="B91" s="72">
        <f t="shared" si="8"/>
        <v>991071428.57142496</v>
      </c>
      <c r="C91" s="72">
        <f t="shared" si="9"/>
        <v>26785714.285714287</v>
      </c>
      <c r="D91" s="66">
        <f t="shared" si="11"/>
        <v>8919642.8571428247</v>
      </c>
      <c r="E91" s="75">
        <f t="shared" si="10"/>
        <v>35705357.142857112</v>
      </c>
      <c r="F91" s="4"/>
    </row>
    <row r="92" spans="1:6" ht="15.75">
      <c r="A92" s="62">
        <v>85</v>
      </c>
      <c r="B92" s="72">
        <f t="shared" si="8"/>
        <v>964285714.28571069</v>
      </c>
      <c r="C92" s="72">
        <f t="shared" si="9"/>
        <v>26785714.285714287</v>
      </c>
      <c r="D92" s="66">
        <f t="shared" si="11"/>
        <v>8678571.4285713956</v>
      </c>
      <c r="E92" s="75">
        <f t="shared" si="10"/>
        <v>35464285.714285687</v>
      </c>
      <c r="F92" s="4"/>
    </row>
    <row r="93" spans="1:6" ht="15.75">
      <c r="A93" s="62">
        <v>86</v>
      </c>
      <c r="B93" s="72">
        <f t="shared" si="8"/>
        <v>937499999.99999642</v>
      </c>
      <c r="C93" s="72">
        <f t="shared" si="9"/>
        <v>26785714.285714287</v>
      </c>
      <c r="D93" s="66">
        <f t="shared" si="11"/>
        <v>8437499.9999999683</v>
      </c>
      <c r="E93" s="75">
        <f t="shared" si="10"/>
        <v>35223214.285714254</v>
      </c>
      <c r="F93" s="4"/>
    </row>
    <row r="94" spans="1:6" ht="15.75">
      <c r="A94" s="62">
        <v>87</v>
      </c>
      <c r="B94" s="72">
        <f t="shared" si="8"/>
        <v>910714285.71428216</v>
      </c>
      <c r="C94" s="72">
        <f t="shared" si="9"/>
        <v>26785714.285714287</v>
      </c>
      <c r="D94" s="66">
        <f t="shared" si="11"/>
        <v>8196428.5714285402</v>
      </c>
      <c r="E94" s="75">
        <f t="shared" si="10"/>
        <v>34982142.857142828</v>
      </c>
      <c r="F94" s="4"/>
    </row>
    <row r="95" spans="1:6" ht="15.75">
      <c r="A95" s="62">
        <v>88</v>
      </c>
      <c r="B95" s="72">
        <f t="shared" si="8"/>
        <v>883928571.42856789</v>
      </c>
      <c r="C95" s="72">
        <f t="shared" si="9"/>
        <v>26785714.285714287</v>
      </c>
      <c r="D95" s="66">
        <f t="shared" si="11"/>
        <v>7955357.1428571111</v>
      </c>
      <c r="E95" s="75">
        <f t="shared" si="10"/>
        <v>34741071.428571396</v>
      </c>
      <c r="F95" s="4"/>
    </row>
    <row r="96" spans="1:6" ht="15.75">
      <c r="A96" s="62">
        <v>89</v>
      </c>
      <c r="B96" s="72">
        <f t="shared" ref="B96:B127" si="12">B95-C95</f>
        <v>857142857.14285362</v>
      </c>
      <c r="C96" s="72">
        <f t="shared" si="9"/>
        <v>26785714.285714287</v>
      </c>
      <c r="D96" s="66">
        <f t="shared" si="11"/>
        <v>7714285.7142856829</v>
      </c>
      <c r="E96" s="75">
        <f t="shared" si="10"/>
        <v>34499999.99999997</v>
      </c>
      <c r="F96" s="4"/>
    </row>
    <row r="97" spans="1:6" ht="15.75">
      <c r="A97" s="62">
        <v>90</v>
      </c>
      <c r="B97" s="72">
        <f t="shared" si="12"/>
        <v>830357142.85713935</v>
      </c>
      <c r="C97" s="72">
        <f t="shared" si="9"/>
        <v>26785714.285714287</v>
      </c>
      <c r="D97" s="66">
        <f t="shared" si="11"/>
        <v>7473214.2857142538</v>
      </c>
      <c r="E97" s="75">
        <f t="shared" si="10"/>
        <v>34258928.571428537</v>
      </c>
      <c r="F97" s="4"/>
    </row>
    <row r="98" spans="1:6" ht="15.75">
      <c r="A98" s="62">
        <v>91</v>
      </c>
      <c r="B98" s="72">
        <f t="shared" si="12"/>
        <v>803571428.57142508</v>
      </c>
      <c r="C98" s="72">
        <f t="shared" si="9"/>
        <v>26785714.285714287</v>
      </c>
      <c r="D98" s="66">
        <f t="shared" si="11"/>
        <v>7232142.8571428256</v>
      </c>
      <c r="E98" s="75">
        <f t="shared" si="10"/>
        <v>34017857.142857112</v>
      </c>
      <c r="F98" s="4"/>
    </row>
    <row r="99" spans="1:6" ht="15.75">
      <c r="A99" s="62">
        <v>92</v>
      </c>
      <c r="B99" s="72">
        <f t="shared" si="12"/>
        <v>776785714.28571081</v>
      </c>
      <c r="C99" s="72">
        <f t="shared" si="9"/>
        <v>26785714.285714287</v>
      </c>
      <c r="D99" s="66">
        <f t="shared" si="11"/>
        <v>6991071.4285713965</v>
      </c>
      <c r="E99" s="75">
        <f t="shared" si="10"/>
        <v>33776785.714285687</v>
      </c>
      <c r="F99" s="4"/>
    </row>
    <row r="100" spans="1:6" ht="15.75">
      <c r="A100" s="62">
        <v>93</v>
      </c>
      <c r="B100" s="72">
        <f t="shared" si="12"/>
        <v>749999999.99999654</v>
      </c>
      <c r="C100" s="72">
        <f t="shared" si="9"/>
        <v>26785714.285714287</v>
      </c>
      <c r="D100" s="66">
        <f t="shared" si="11"/>
        <v>6749999.9999999693</v>
      </c>
      <c r="E100" s="75">
        <f t="shared" si="10"/>
        <v>33535714.285714258</v>
      </c>
      <c r="F100" s="4"/>
    </row>
    <row r="101" spans="1:6" ht="15.75">
      <c r="A101" s="62">
        <v>94</v>
      </c>
      <c r="B101" s="72">
        <f t="shared" si="12"/>
        <v>723214285.71428227</v>
      </c>
      <c r="C101" s="72">
        <f t="shared" si="9"/>
        <v>26785714.285714287</v>
      </c>
      <c r="D101" s="66">
        <f t="shared" si="11"/>
        <v>6508928.5714285402</v>
      </c>
      <c r="E101" s="75">
        <f t="shared" si="10"/>
        <v>33294642.857142828</v>
      </c>
      <c r="F101" s="4"/>
    </row>
    <row r="102" spans="1:6" ht="15.75">
      <c r="A102" s="62">
        <v>95</v>
      </c>
      <c r="B102" s="72">
        <f t="shared" si="12"/>
        <v>696428571.42856801</v>
      </c>
      <c r="C102" s="72">
        <f t="shared" si="9"/>
        <v>26785714.285714287</v>
      </c>
      <c r="D102" s="66">
        <f t="shared" si="11"/>
        <v>6267857.142857112</v>
      </c>
      <c r="E102" s="75">
        <f t="shared" si="10"/>
        <v>33053571.428571399</v>
      </c>
      <c r="F102" s="4"/>
    </row>
    <row r="103" spans="1:6" ht="15.75">
      <c r="A103" s="62">
        <v>96</v>
      </c>
      <c r="B103" s="72">
        <f t="shared" si="12"/>
        <v>669642857.14285374</v>
      </c>
      <c r="C103" s="72">
        <f t="shared" si="9"/>
        <v>26785714.285714287</v>
      </c>
      <c r="D103" s="66">
        <f t="shared" si="11"/>
        <v>6026785.7142856838</v>
      </c>
      <c r="E103" s="75">
        <f t="shared" si="10"/>
        <v>32812499.99999997</v>
      </c>
      <c r="F103" s="4"/>
    </row>
    <row r="104" spans="1:6" ht="15.75">
      <c r="A104" s="62">
        <v>97</v>
      </c>
      <c r="B104" s="72">
        <f t="shared" si="12"/>
        <v>642857142.85713947</v>
      </c>
      <c r="C104" s="72">
        <f t="shared" si="9"/>
        <v>26785714.285714287</v>
      </c>
      <c r="D104" s="66">
        <f t="shared" si="11"/>
        <v>5785714.2857142547</v>
      </c>
      <c r="E104" s="75">
        <f t="shared" si="10"/>
        <v>32571428.571428541</v>
      </c>
      <c r="F104" s="4"/>
    </row>
    <row r="105" spans="1:6" ht="15.75">
      <c r="A105" s="62">
        <v>98</v>
      </c>
      <c r="B105" s="72">
        <f t="shared" si="12"/>
        <v>616071428.5714252</v>
      </c>
      <c r="C105" s="72">
        <f t="shared" si="9"/>
        <v>26785714.285714287</v>
      </c>
      <c r="D105" s="66">
        <f>IF(A105&lt;=$B$4,B105*$B$3/12,B105*$B$5/12)</f>
        <v>5544642.8571428265</v>
      </c>
      <c r="E105" s="75">
        <f t="shared" si="10"/>
        <v>32330357.142857112</v>
      </c>
      <c r="F105" s="4"/>
    </row>
    <row r="106" spans="1:6" ht="15.75">
      <c r="A106" s="62">
        <v>99</v>
      </c>
      <c r="B106" s="72">
        <f t="shared" si="12"/>
        <v>589285714.28571093</v>
      </c>
      <c r="C106" s="72">
        <f t="shared" si="9"/>
        <v>26785714.285714287</v>
      </c>
      <c r="D106" s="66">
        <f t="shared" si="11"/>
        <v>5303571.4285713984</v>
      </c>
      <c r="E106" s="75">
        <f t="shared" si="10"/>
        <v>32089285.714285687</v>
      </c>
      <c r="F106" s="4"/>
    </row>
    <row r="107" spans="1:6" ht="15.75">
      <c r="A107" s="62">
        <v>100</v>
      </c>
      <c r="B107" s="72">
        <f t="shared" si="12"/>
        <v>562499999.99999666</v>
      </c>
      <c r="C107" s="72">
        <f t="shared" si="9"/>
        <v>26785714.285714287</v>
      </c>
      <c r="D107" s="66">
        <f t="shared" si="11"/>
        <v>5062499.9999999702</v>
      </c>
      <c r="E107" s="75">
        <f t="shared" si="10"/>
        <v>31848214.285714258</v>
      </c>
      <c r="F107" s="4"/>
    </row>
    <row r="108" spans="1:6" ht="15.75">
      <c r="A108" s="62">
        <v>101</v>
      </c>
      <c r="B108" s="72">
        <f t="shared" si="12"/>
        <v>535714285.71428239</v>
      </c>
      <c r="C108" s="72">
        <f t="shared" si="9"/>
        <v>26785714.285714287</v>
      </c>
      <c r="D108" s="66">
        <f t="shared" si="11"/>
        <v>4821428.571428542</v>
      </c>
      <c r="E108" s="75">
        <f t="shared" si="10"/>
        <v>31607142.857142828</v>
      </c>
      <c r="F108" s="4"/>
    </row>
    <row r="109" spans="1:6" ht="15.75">
      <c r="A109" s="62">
        <v>102</v>
      </c>
      <c r="B109" s="72">
        <f t="shared" si="12"/>
        <v>508928571.42856812</v>
      </c>
      <c r="C109" s="72">
        <f t="shared" ref="C109:C127" si="13">$B$44/(B$1-$B$4)</f>
        <v>26785714.285714287</v>
      </c>
      <c r="D109" s="66">
        <f t="shared" si="11"/>
        <v>4580357.1428571129</v>
      </c>
      <c r="E109" s="75">
        <f t="shared" si="10"/>
        <v>31366071.428571399</v>
      </c>
      <c r="F109" s="4"/>
    </row>
    <row r="110" spans="1:6" ht="15.75">
      <c r="A110" s="62">
        <v>103</v>
      </c>
      <c r="B110" s="72">
        <f t="shared" si="12"/>
        <v>482142857.14285386</v>
      </c>
      <c r="C110" s="72">
        <f t="shared" si="13"/>
        <v>26785714.285714287</v>
      </c>
      <c r="D110" s="66">
        <f t="shared" si="11"/>
        <v>4339285.7142856847</v>
      </c>
      <c r="E110" s="75">
        <f t="shared" si="10"/>
        <v>31124999.99999997</v>
      </c>
      <c r="F110" s="4"/>
    </row>
    <row r="111" spans="1:6" ht="15.75">
      <c r="A111" s="62">
        <v>104</v>
      </c>
      <c r="B111" s="72">
        <f t="shared" si="12"/>
        <v>455357142.85713959</v>
      </c>
      <c r="C111" s="72">
        <f t="shared" si="13"/>
        <v>26785714.285714287</v>
      </c>
      <c r="D111" s="66">
        <f t="shared" si="11"/>
        <v>4098214.2857142561</v>
      </c>
      <c r="E111" s="75">
        <f t="shared" si="10"/>
        <v>30883928.571428545</v>
      </c>
      <c r="F111" s="4"/>
    </row>
    <row r="112" spans="1:6" ht="15.75">
      <c r="A112" s="62">
        <v>105</v>
      </c>
      <c r="B112" s="72">
        <f t="shared" si="12"/>
        <v>428571428.57142532</v>
      </c>
      <c r="C112" s="72">
        <f t="shared" si="13"/>
        <v>26785714.285714287</v>
      </c>
      <c r="D112" s="66">
        <f t="shared" si="11"/>
        <v>3857142.8571428279</v>
      </c>
      <c r="E112" s="75">
        <f t="shared" si="10"/>
        <v>30642857.142857116</v>
      </c>
      <c r="F112" s="4"/>
    </row>
    <row r="113" spans="1:6" ht="15.75">
      <c r="A113" s="62">
        <v>106</v>
      </c>
      <c r="B113" s="72">
        <f t="shared" si="12"/>
        <v>401785714.28571105</v>
      </c>
      <c r="C113" s="72">
        <f t="shared" si="13"/>
        <v>26785714.285714287</v>
      </c>
      <c r="D113" s="66">
        <f t="shared" si="11"/>
        <v>3616071.4285713993</v>
      </c>
      <c r="E113" s="75">
        <f t="shared" si="10"/>
        <v>30401785.714285687</v>
      </c>
      <c r="F113" s="4"/>
    </row>
    <row r="114" spans="1:6" ht="15.75">
      <c r="A114" s="62">
        <v>107</v>
      </c>
      <c r="B114" s="72">
        <f t="shared" si="12"/>
        <v>374999999.99999678</v>
      </c>
      <c r="C114" s="72">
        <f t="shared" si="13"/>
        <v>26785714.285714287</v>
      </c>
      <c r="D114" s="66">
        <f t="shared" si="11"/>
        <v>3374999.9999999707</v>
      </c>
      <c r="E114" s="75">
        <f t="shared" si="10"/>
        <v>30160714.285714258</v>
      </c>
      <c r="F114" s="4"/>
    </row>
    <row r="115" spans="1:6" ht="15.75">
      <c r="A115" s="62">
        <v>108</v>
      </c>
      <c r="B115" s="72">
        <f t="shared" si="12"/>
        <v>348214285.71428251</v>
      </c>
      <c r="C115" s="72">
        <f t="shared" si="13"/>
        <v>26785714.285714287</v>
      </c>
      <c r="D115" s="66">
        <f t="shared" si="11"/>
        <v>3133928.5714285425</v>
      </c>
      <c r="E115" s="75">
        <f t="shared" si="10"/>
        <v>29919642.857142828</v>
      </c>
      <c r="F115" s="4"/>
    </row>
    <row r="116" spans="1:6" ht="15.75">
      <c r="A116" s="62">
        <v>109</v>
      </c>
      <c r="B116" s="72">
        <f t="shared" si="12"/>
        <v>321428571.42856824</v>
      </c>
      <c r="C116" s="72">
        <f t="shared" si="13"/>
        <v>26785714.285714287</v>
      </c>
      <c r="D116" s="66">
        <f t="shared" si="11"/>
        <v>2892857.1428571139</v>
      </c>
      <c r="E116" s="75">
        <f t="shared" si="10"/>
        <v>29678571.428571403</v>
      </c>
      <c r="F116" s="4"/>
    </row>
    <row r="117" spans="1:6" ht="15.75">
      <c r="A117" s="62">
        <v>110</v>
      </c>
      <c r="B117" s="72">
        <f t="shared" si="12"/>
        <v>294642857.14285398</v>
      </c>
      <c r="C117" s="72">
        <f t="shared" si="13"/>
        <v>26785714.285714287</v>
      </c>
      <c r="D117" s="66">
        <f t="shared" si="11"/>
        <v>2651785.7142856857</v>
      </c>
      <c r="E117" s="75">
        <f t="shared" si="10"/>
        <v>29437499.999999974</v>
      </c>
      <c r="F117" s="4"/>
    </row>
    <row r="118" spans="1:6" ht="15.75">
      <c r="A118" s="62">
        <v>111</v>
      </c>
      <c r="B118" s="72">
        <f t="shared" si="12"/>
        <v>267857142.85713968</v>
      </c>
      <c r="C118" s="72">
        <f t="shared" si="13"/>
        <v>26785714.285714287</v>
      </c>
      <c r="D118" s="66">
        <f t="shared" si="11"/>
        <v>2410714.285714257</v>
      </c>
      <c r="E118" s="75">
        <f t="shared" si="10"/>
        <v>29196428.571428545</v>
      </c>
      <c r="F118" s="4"/>
    </row>
    <row r="119" spans="1:6" ht="15.75">
      <c r="A119" s="62">
        <v>112</v>
      </c>
      <c r="B119" s="72">
        <f t="shared" si="12"/>
        <v>241071428.57142538</v>
      </c>
      <c r="C119" s="72">
        <f t="shared" si="13"/>
        <v>26785714.285714287</v>
      </c>
      <c r="D119" s="66">
        <f t="shared" si="11"/>
        <v>2169642.8571428284</v>
      </c>
      <c r="E119" s="75">
        <f t="shared" si="10"/>
        <v>28955357.142857116</v>
      </c>
      <c r="F119" s="4"/>
    </row>
    <row r="120" spans="1:6" ht="15.75">
      <c r="A120" s="62">
        <v>113</v>
      </c>
      <c r="B120" s="72">
        <f t="shared" si="12"/>
        <v>214285714.28571108</v>
      </c>
      <c r="C120" s="72">
        <f t="shared" si="13"/>
        <v>26785714.285714287</v>
      </c>
      <c r="D120" s="66">
        <f t="shared" si="11"/>
        <v>1928571.4285713995</v>
      </c>
      <c r="E120" s="75">
        <f t="shared" si="10"/>
        <v>28714285.714285687</v>
      </c>
      <c r="F120" s="4"/>
    </row>
    <row r="121" spans="1:6" ht="15.75">
      <c r="A121" s="62">
        <v>114</v>
      </c>
      <c r="B121" s="72">
        <f t="shared" si="12"/>
        <v>187499999.99999678</v>
      </c>
      <c r="C121" s="72">
        <f t="shared" si="13"/>
        <v>26785714.285714287</v>
      </c>
      <c r="D121" s="66">
        <f t="shared" si="11"/>
        <v>1687499.9999999711</v>
      </c>
      <c r="E121" s="75">
        <f t="shared" si="10"/>
        <v>28473214.285714258</v>
      </c>
      <c r="F121" s="4"/>
    </row>
    <row r="122" spans="1:6" ht="15.75">
      <c r="A122" s="62">
        <v>115</v>
      </c>
      <c r="B122" s="72">
        <f t="shared" si="12"/>
        <v>160714285.71428248</v>
      </c>
      <c r="C122" s="72">
        <f t="shared" si="13"/>
        <v>26785714.285714287</v>
      </c>
      <c r="D122" s="66">
        <f t="shared" si="11"/>
        <v>1446428.5714285423</v>
      </c>
      <c r="E122" s="75">
        <f t="shared" si="10"/>
        <v>28232142.857142828</v>
      </c>
      <c r="F122" s="4"/>
    </row>
    <row r="123" spans="1:6" ht="15.75">
      <c r="A123" s="62">
        <v>116</v>
      </c>
      <c r="B123" s="72">
        <f t="shared" si="12"/>
        <v>133928571.4285682</v>
      </c>
      <c r="C123" s="72">
        <f t="shared" si="13"/>
        <v>26785714.285714287</v>
      </c>
      <c r="D123" s="66">
        <f t="shared" si="11"/>
        <v>1205357.1428571139</v>
      </c>
      <c r="E123" s="75">
        <f t="shared" si="10"/>
        <v>27991071.428571403</v>
      </c>
      <c r="F123" s="4"/>
    </row>
    <row r="124" spans="1:6" ht="15.75">
      <c r="A124" s="62">
        <v>117</v>
      </c>
      <c r="B124" s="72">
        <f t="shared" si="12"/>
        <v>107142857.14285392</v>
      </c>
      <c r="C124" s="72">
        <f t="shared" si="13"/>
        <v>26785714.285714287</v>
      </c>
      <c r="D124" s="66">
        <f t="shared" si="11"/>
        <v>964285.71428568522</v>
      </c>
      <c r="E124" s="75">
        <f t="shared" si="10"/>
        <v>27749999.999999974</v>
      </c>
      <c r="F124" s="4"/>
    </row>
    <row r="125" spans="1:6" ht="15.75">
      <c r="A125" s="62">
        <v>118</v>
      </c>
      <c r="B125" s="72">
        <f t="shared" si="12"/>
        <v>80357142.857139632</v>
      </c>
      <c r="C125" s="72">
        <f t="shared" si="13"/>
        <v>26785714.285714287</v>
      </c>
      <c r="D125" s="66">
        <f t="shared" si="11"/>
        <v>723214.28571425669</v>
      </c>
      <c r="E125" s="75">
        <f t="shared" si="10"/>
        <v>27508928.571428545</v>
      </c>
      <c r="F125" s="4"/>
    </row>
    <row r="126" spans="1:6" ht="15.75">
      <c r="A126" s="62">
        <v>119</v>
      </c>
      <c r="B126" s="72">
        <f t="shared" si="12"/>
        <v>53571428.571425349</v>
      </c>
      <c r="C126" s="72">
        <f t="shared" si="13"/>
        <v>26785714.285714287</v>
      </c>
      <c r="D126" s="66">
        <f t="shared" si="11"/>
        <v>482142.85714282811</v>
      </c>
      <c r="E126" s="75">
        <f t="shared" si="10"/>
        <v>27267857.142857116</v>
      </c>
      <c r="F126" s="4"/>
    </row>
    <row r="127" spans="1:6" ht="15.75">
      <c r="A127" s="62">
        <v>120</v>
      </c>
      <c r="B127" s="72">
        <f t="shared" si="12"/>
        <v>26785714.285711061</v>
      </c>
      <c r="C127" s="72">
        <f t="shared" si="13"/>
        <v>26785714.285714287</v>
      </c>
      <c r="D127" s="66">
        <f t="shared" si="11"/>
        <v>241071.42857139953</v>
      </c>
      <c r="E127" s="75">
        <f t="shared" si="10"/>
        <v>27026785.714285687</v>
      </c>
      <c r="F127" s="4"/>
    </row>
    <row r="128" spans="1:6" ht="15.75">
      <c r="A128" s="45" t="s">
        <v>34</v>
      </c>
      <c r="B128" s="4"/>
      <c r="C128" s="73">
        <f>SUM(C8:C127)</f>
        <v>2250000000.0000033</v>
      </c>
      <c r="D128" s="46">
        <f>SUM(D8:D127)</f>
        <v>1143187499.9999981</v>
      </c>
      <c r="E128" s="5"/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19fdafd2-a809-40f4-8df6-56c192ee3821" origin="userSelected">
  <element uid="1f714e93-df65-45bc-9375-f4e519575ee6" value=""/>
  <element uid="07b507b3-9862-460d-b934-a3c75c3104ae" value=""/>
  <element uid="c59c33b8-df0f-41f2-bc72-153d30e91574" value=""/>
  <element uid="01e0fc86-a8d1-4e60-bcba-8d6fd07f111b" value=""/>
</sisl>
</file>

<file path=customXml/itemProps1.xml><?xml version="1.0" encoding="utf-8"?>
<ds:datastoreItem xmlns:ds="http://schemas.openxmlformats.org/officeDocument/2006/customXml" ds:itemID="{B36875BF-B43E-4706-A409-A6B513116AB0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Tiến độ thanh toán</vt:lpstr>
      <vt:lpstr>TPB 35 năm</vt:lpstr>
      <vt:lpstr>TPB 30 năm</vt:lpstr>
      <vt:lpstr>TPB 25 năm</vt:lpstr>
      <vt:lpstr>TPB 20 năm</vt:lpstr>
      <vt:lpstr>TPB 15 năm</vt:lpstr>
      <vt:lpstr>TPB 10 năm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Pham Nha Uyen Phuong (SSC.DN)</dc:creator>
  <cp:lastModifiedBy>Nhi Trinh Thi Yen &lt;CVC-DNG&gt;</cp:lastModifiedBy>
  <cp:lastPrinted>2025-11-08T05:45:31Z</cp:lastPrinted>
  <dcterms:created xsi:type="dcterms:W3CDTF">2023-07-27T04:52:07Z</dcterms:created>
  <dcterms:modified xsi:type="dcterms:W3CDTF">2025-12-05T11:26:29Z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f54654d1-28e1-46a7-829f-f63eef924958</vt:lpwstr>
  </property>
  <property fmtid="{D5CDD505-2E9C-101B-9397-08002B2CF9AE}" pid="3" name="bjSaver">
    <vt:lpwstr>q9oLzNuitLKt0P4apypy2VexIQomnXRc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policy="19fdafd2-a809-40f4-8df6-56c192ee3821" origin="userSelected" xmlns="http://www.boldonj</vt:lpwstr>
  </property>
  <property fmtid="{D5CDD505-2E9C-101B-9397-08002B2CF9AE}" pid="5" name="bjDocumentLabelXML-0">
    <vt:lpwstr>ames.com/2008/01/sie/internal/label"&gt;&lt;element uid="1f714e93-df65-45bc-9375-f4e519575ee6" value="" /&gt;&lt;element uid="07b507b3-9862-460d-b934-a3c75c3104ae" value="" /&gt;&lt;element uid="c59c33b8-df0f-41f2-bc72-153d30e91574" value="" /&gt;&lt;element uid="01e0fc86-a8d1-4</vt:lpwstr>
  </property>
  <property fmtid="{D5CDD505-2E9C-101B-9397-08002B2CF9AE}" pid="6" name="bjDocumentLabelXML-1">
    <vt:lpwstr>e60-bcba-8d6fd07f111b" value="" /&gt;&lt;/sisl&gt;</vt:lpwstr>
  </property>
  <property fmtid="{D5CDD505-2E9C-101B-9397-08002B2CF9AE}" pid="7" name="bjDocumentSecurityLabel">
    <vt:lpwstr>CN MT - DNG - Nội bộ</vt:lpwstr>
  </property>
</Properties>
</file>